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<sst xmlns="http://schemas.openxmlformats.org/spreadsheetml/2006/main" count="546" uniqueCount="489">
  <si>
    <t>B U G E T U L</t>
  </si>
  <si>
    <t>- mii lei -</t>
  </si>
  <si>
    <t>D E N U M I R E A     I N D I C A T O R I L O R</t>
  </si>
  <si>
    <t>PREVEDERI ANUALE</t>
  </si>
  <si>
    <t>PREVEDERI TRIMESTRIALE</t>
  </si>
  <si>
    <t xml:space="preserve">TOTAL </t>
  </si>
  <si>
    <t>din care credite bugetare destinate stingerii plăţilor restante</t>
  </si>
  <si>
    <t>Trim.I</t>
  </si>
  <si>
    <t>Trim.II</t>
  </si>
  <si>
    <t>Trim.III</t>
  </si>
  <si>
    <t>Trim.IV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</si>
  <si>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</si>
  <si>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</si>
  <si>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</si>
  <si>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</si>
  <si>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</si>
  <si>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</si>
  <si>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</si>
  <si>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</si>
  <si>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</si>
  <si>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</si>
  <si>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</si>
  <si>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</si>
  <si>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</si>
  <si>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</si>
  <si>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</si>
  <si>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</si>
  <si>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</si>
  <si>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</si>
  <si>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</si>
  <si>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</si>
  <si>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</si>
  <si>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</si>
  <si>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</si>
  <si>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</si>
  <si>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</si>
  <si>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</si>
  <si>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</si>
  <si>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</si>
  <si>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</si>
  <si>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</si>
  <si>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</si>
  <si>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</si>
  <si>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</si>
  <si>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</si>
  <si>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</si>
  <si>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</si>
  <si>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</si>
  <si>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</si>
  <si>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</si>
  <si>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</si>
  <si>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</si>
  <si>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</si>
  <si>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</si>
  <si>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</si>
  <si>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</si>
  <si>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</si>
  <si>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</si>
  <si>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</si>
  <si>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</si>
  <si>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</si>
  <si>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</si>
  <si>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</si>
  <si>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</si>
  <si>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</si>
  <si>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</si>
  <si>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</si>
  <si>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</si>
  <si>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</si>
  <si>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</si>
  <si>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</si>
  <si>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</si>
  <si>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</si>
  <si>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</si>
  <si>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</si>
  <si>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</si>
  <si>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</si>
  <si>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</si>
  <si>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</si>
  <si>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</si>
  <si>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</si>
  <si>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</si>
  <si>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</si>
  <si>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</si>
  <si>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</si>
  <si>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</si>
  <si>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</si>
  <si>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</si>
  <si>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</si>
  <si>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</si>
  <si>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</si>
  <si>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</si>
  <si>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</si>
  <si>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</si>
  <si>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</si>
  <si>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</si>
  <si>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</si>
  <si>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</si>
  <si>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</si>
  <si>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</si>
  <si>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</si>
  <si>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</si>
  <si>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</si>
  <si>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</si>
  <si>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</si>
  <si>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</si>
  <si>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</si>
  <si>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</si>
  <si>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</si>
  <si>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</si>
  <si>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</si>
  <si>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</si>
  <si>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</si>
  <si>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</si>
  <si>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</si>
  <si>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</si>
  <si>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</si>
  <si>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</si>
  <si>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</si>
  <si>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</si>
  <si>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</si>
  <si>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</si>
  <si>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</si>
  <si>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</si>
  <si>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</si>
  <si>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</si>
  <si>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</si>
  <si>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</si>
  <si>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</si>
  <si>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</si>
  <si>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</si>
  <si>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</si>
  <si>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</si>
  <si>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</si>
  <si>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</si>
  <si>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</si>
  <si>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</si>
  <si>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</si>
  <si>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</si>
  <si>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</si>
  <si>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</si>
  <si>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</si>
  <si>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</si>
  <si>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</si>
  <si>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</si>
  <si>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</si>
  <si>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</si>
  <si>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</si>
  <si>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</si>
  <si>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</si>
  <si>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</si>
  <si>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</si>
  <si>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</si>
  <si>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</si>
  <si>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</si>
  <si>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</si>
  <si>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</si>
  <si>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</si>
  <si>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</si>
  <si>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</si>
  <si>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</si>
  <si>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</si>
  <si>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</si>
  <si>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</si>
  <si>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</si>
  <si>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</si>
  <si>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</si>
  <si>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</si>
  <si>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</si>
  <si>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</si>
  <si>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</si>
  <si>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</si>
  <si>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</si>
  <si>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</si>
  <si>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</si>
  <si>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</si>
  <si>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</si>
  <si>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</si>
  <si>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</si>
  <si>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</si>
  <si>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</si>
  <si>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</si>
  <si>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</si>
  <si>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</si>
  <si>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</si>
  <si>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</si>
  <si>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</si>
  <si>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</si>
  <si>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</si>
  <si>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</si>
  <si>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</si>
  <si>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</si>
  <si>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</si>
  <si>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</si>
  <si>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</si>
  <si>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</si>
  <si>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</si>
  <si>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</si>
  <si>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</si>
  <si>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</si>
  <si>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</si>
  <si>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</si>
  <si>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</si>
  <si>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</si>
  <si>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</si>
  <si>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</si>
  <si>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</si>
  <si>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</si>
  <si>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</si>
  <si>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</si>
  <si>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</si>
  <si>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</si>
  <si>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</si>
  <si>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</si>
  <si>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</si>
  <si>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</si>
  <si>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</si>
  <si>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</si>
  <si>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</si>
  <si>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</si>
  <si>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</si>
  <si>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</si>
  <si>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</si>
  <si>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</si>
  <si>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</si>
  <si>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</si>
  <si>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</si>
  <si>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</si>
  <si>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</si>
  <si>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</si>
  <si>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</si>
  <si>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</si>
  <si>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</si>
  <si>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</si>
  <si>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</si>
  <si>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</si>
  <si>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</si>
  <si>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</si>
  <si>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</si>
  <si>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</si>
  <si>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</si>
  <si>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</si>
  <si>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</si>
  <si>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 xml:space="preserve">51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</si>
  <si>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</si>
  <si>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</si>
  <si>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</si>
  <si>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</si>
  <si>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</si>
  <si>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</si>
  <si>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</si>
  <si>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</si>
  <si>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</si>
  <si>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</si>
  <si>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</si>
  <si>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</si>
  <si>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</si>
  <si>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</si>
  <si>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</si>
  <si>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</si>
  <si>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</si>
  <si>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</si>
  <si>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</si>
  <si>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</si>
  <si>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</si>
  <si>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</si>
  <si>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</si>
  <si>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</si>
  <si>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55.01+ 55.02)</t>
  </si>
  <si>
    <t xml:space="preserve">55 </t>
  </si>
  <si>
    <t>A. Transferuri interne               (cod 55.01.18)</t>
  </si>
  <si>
    <t>55.01</t>
  </si>
  <si>
    <t>Alte transferuri curente interne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</si>
  <si>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</si>
  <si>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</si>
  <si>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</si>
  <si>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</si>
  <si>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</si>
  <si>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</si>
  <si>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</si>
  <si>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</si>
  <si>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</si>
  <si>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</si>
  <si>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</si>
  <si>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</si>
  <si>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</si>
  <si>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</si>
  <si>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</si>
  <si>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</si>
  <si>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</si>
  <si>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</si>
  <si>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</si>
  <si>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</si>
  <si>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</si>
  <si>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</si>
  <si>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</si>
  <si>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</si>
  <si>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</si>
  <si>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</si>
  <si>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</si>
  <si>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</si>
  <si>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</si>
  <si>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</si>
  <si>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</si>
  <si>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</si>
  <si>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</si>
  <si>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</si>
  <si>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</si>
  <si>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</si>
  <si>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</si>
  <si>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</si>
  <si>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</si>
  <si>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</si>
  <si>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</si>
  <si>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</si>
  <si>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</si>
  <si>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</si>
  <si>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</si>
  <si>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</si>
  <si>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</si>
  <si>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</si>
  <si>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</si>
  <si>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</si>
  <si>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</si>
  <si>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</si>
  <si>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</si>
  <si>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</si>
  <si>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</si>
  <si>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</si>
  <si>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</si>
  <si>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</si>
  <si>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</si>
  <si>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</si>
  <si>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</si>
  <si>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</si>
  <si>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</si>
  <si>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</si>
  <si>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</si>
  <si>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</si>
  <si>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</si>
  <si>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</si>
  <si>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</si>
  <si>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</si>
  <si>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</si>
  <si>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</si>
  <si>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</si>
  <si>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</si>
  <si>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</si>
  <si>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</si>
  <si>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</si>
  <si>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</si>
  <si>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</si>
  <si>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</si>
  <si>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</si>
  <si>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</si>
  <si>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</si>
  <si>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</si>
  <si>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</si>
  <si>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</si>
  <si>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</si>
  <si>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</si>
  <si>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</si>
  <si>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</si>
  <si>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</si>
  <si>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A. Transferuri interne               (cod 55.01.03+55.01.08 la 55.01.10+55.01.12+55.01.13+55.01.15+55.01.21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</si>
  <si>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</si>
  <si>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</si>
  <si>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</si>
  <si>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</si>
  <si>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</si>
  <si>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</si>
  <si>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</si>
  <si>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</si>
  <si>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</si>
  <si>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</si>
  <si>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</si>
  <si>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</si>
  <si>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</si>
  <si>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</si>
  <si>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</si>
  <si>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</si>
  <si>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</si>
  <si>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</si>
  <si>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</si>
  <si>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</si>
  <si>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</si>
  <si>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</si>
  <si>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</si>
  <si>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</si>
  <si>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</si>
  <si>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</si>
  <si>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</si>
  <si>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</si>
  <si>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</si>
  <si>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</si>
  <si>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</si>
  <si>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</si>
  <si>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</si>
  <si>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</si>
  <si>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</si>
  <si>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</si>
  <si>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</si>
  <si>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</si>
  <si>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</si>
  <si>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</si>
  <si>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</si>
  <si>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</si>
  <si>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</si>
  <si>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</si>
  <si>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</si>
  <si>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</si>
  <si>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</si>
  <si>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</si>
  <si>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</si>
  <si>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</si>
  <si>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</si>
  <si>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</si>
  <si>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</si>
  <si>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</si>
  <si>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</si>
  <si>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</si>
  <si>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</si>
  <si>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</si>
  <si>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</si>
  <si>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</si>
  <si>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</si>
  <si>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</si>
  <si>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</si>
  <si>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</si>
  <si>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</si>
  <si>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</si>
  <si>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</si>
  <si>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</si>
  <si>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</si>
  <si>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</si>
  <si>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</si>
  <si>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</si>
  <si>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</si>
  <si>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</si>
  <si>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</si>
  <si>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</si>
  <si>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</si>
  <si>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</si>
  <si>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</si>
  <si>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</si>
  <si>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</si>
  <si>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</si>
  <si>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</si>
  <si>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</si>
  <si>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</si>
  <si>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</si>
  <si>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</si>
  <si>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</si>
  <si>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</si>
  <si>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</si>
  <si>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</si>
  <si>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</si>
  <si>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</si>
  <si>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</si>
  <si>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</si>
  <si>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</si>
  <si>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</si>
  <si>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</si>
  <si>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</si>
  <si>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</si>
  <si>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</si>
  <si>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</si>
  <si>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</si>
  <si>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</si>
  <si>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</si>
  <si>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</si>
  <si>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</si>
  <si>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</si>
  <si>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                           DR.SORIN VASILESCU                                                                  EC.RODICA BESLIU</t>
  </si>
  <si>
    <t>SPITALUL JUDETEAN DE URGENTA PITESTI</t>
  </si>
  <si>
    <r>
      <t xml:space="preserve">       </t>
    </r>
    <r>
      <rPr>
        <b/>
        <u val="single"/>
        <sz val="10"/>
        <rFont val="Arial"/>
        <family val="2"/>
      </rPr>
      <t>VIZAT</t>
    </r>
  </si>
  <si>
    <r>
      <t>SE APROBA</t>
    </r>
    <r>
      <rPr>
        <b/>
        <sz val="10"/>
        <rFont val="Arial"/>
        <family val="2"/>
      </rPr>
      <t>,</t>
    </r>
  </si>
  <si>
    <t>PRESEDINTE CONSILIUL DE ADMINISTRATIE</t>
  </si>
  <si>
    <t>PRESEDINTE CONSILIU JUDETEAN</t>
  </si>
  <si>
    <t>JURIST.CIOBANU SIMONA ALISA</t>
  </si>
  <si>
    <t xml:space="preserve">              TECAU FLORIN-GRIGORE</t>
  </si>
  <si>
    <t>PE TITLURI DE CHELTUIELI, ARTICOLE ŞI ALINEATE, PE ANUL 2014</t>
  </si>
  <si>
    <t>CAP: 66.10</t>
  </si>
  <si>
    <t>SUBCAPITOL:66.10.06</t>
  </si>
  <si>
    <t>ESTIMARI PE ANII</t>
  </si>
  <si>
    <t>`</t>
  </si>
  <si>
    <t>SOLD 31.12.2014</t>
  </si>
  <si>
    <t>DEFICIT</t>
  </si>
  <si>
    <t xml:space="preserve">                                      MANAGER,                                                                        DIRECTOR FINANCIAR CONTABIL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</si>
</sst>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0" fillId="2" borderId="0" xfId="21" applyFont="1" applyFill="1">
      <alignment/>
      <protection/>
    </xf>
    <xf numFmtId="4" fontId="0" fillId="2" borderId="1" xfId="21" applyNumberFormat="1" applyFont="1" applyFill="1" applyBorder="1">
      <alignment/>
      <protection/>
    </xf>
    <xf numFmtId="1" fontId="0" fillId="0" borderId="0" xfId="21" applyNumberFormat="1" applyFont="1" applyFill="1">
      <alignment/>
      <protection/>
    </xf>
    <xf numFmtId="4" fontId="0" fillId="0" borderId="0" xfId="21" applyNumberFormat="1" applyFont="1" applyFill="1">
      <alignment/>
      <protection/>
    </xf>
    <xf numFmtId="0" fontId="2" fillId="2" borderId="0" xfId="22" applyFont="1" applyFill="1">
      <alignment/>
      <protection/>
    </xf>
    <xf numFmtId="0" fontId="0" fillId="2" borderId="0" xfId="22" applyFont="1" applyFill="1" applyAlignment="1">
      <alignment horizontal="left" vertical="center"/>
      <protection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2" fillId="2" borderId="0" xfId="22" applyFont="1" applyFill="1" applyBorder="1">
      <alignment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49" fontId="2" fillId="2" borderId="0" xfId="22" applyNumberFormat="1" applyFont="1" applyFill="1" applyBorder="1" applyAlignment="1">
      <alignment/>
      <protection/>
    </xf>
    <xf numFmtId="0" fontId="12" fillId="2" borderId="0" xfId="22" applyFont="1" applyFill="1" applyBorder="1" applyAlignment="1">
      <alignment/>
      <protection/>
    </xf>
    <xf numFmtId="1" fontId="2" fillId="2" borderId="0" xfId="21" applyNumberFormat="1" applyFont="1" applyFill="1">
      <alignment/>
      <protection/>
    </xf>
    <xf numFmtId="0" fontId="2" fillId="2" borderId="0" xfId="21" applyFont="1" applyFill="1">
      <alignment/>
      <protection/>
    </xf>
    <xf numFmtId="1" fontId="0" fillId="2" borderId="0" xfId="21" applyNumberFormat="1" applyFont="1" applyFill="1">
      <alignment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 applyAlignment="1">
      <alignment horizontal="center"/>
      <protection/>
    </xf>
    <xf numFmtId="1" fontId="2" fillId="2" borderId="0" xfId="21" applyNumberFormat="1" applyFont="1" applyFill="1" applyAlignment="1">
      <alignment horizontal="center"/>
      <protection/>
    </xf>
    <xf numFmtId="1" fontId="0" fillId="2" borderId="0" xfId="21" applyNumberFormat="1" applyFont="1" applyFill="1" applyAlignment="1">
      <alignment horizontal="center"/>
      <protection/>
    </xf>
    <xf numFmtId="1" fontId="2" fillId="2" borderId="2" xfId="21" applyNumberFormat="1" applyFont="1" applyFill="1" applyBorder="1" applyAlignment="1" quotePrefix="1">
      <alignment horizontal="center"/>
      <protection/>
    </xf>
    <xf numFmtId="1" fontId="2" fillId="2" borderId="3" xfId="20" applyNumberFormat="1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 horizontal="center"/>
    </xf>
    <xf numFmtId="0" fontId="2" fillId="0" borderId="4" xfId="21" applyFont="1" applyFill="1" applyBorder="1">
      <alignment/>
      <protection/>
    </xf>
    <xf numFmtId="0" fontId="2" fillId="0" borderId="5" xfId="21" applyFont="1" applyFill="1" applyBorder="1">
      <alignment/>
      <protection/>
    </xf>
    <xf numFmtId="0" fontId="2" fillId="0" borderId="6" xfId="21" applyFont="1" applyFill="1" applyBorder="1">
      <alignment/>
      <protection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20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4" fontId="2" fillId="2" borderId="3" xfId="20" applyNumberFormat="1" applyFont="1" applyFill="1" applyBorder="1" applyAlignment="1">
      <alignment horizontal="center" vertical="center" wrapText="1"/>
      <protection/>
    </xf>
    <xf numFmtId="4" fontId="2" fillId="2" borderId="9" xfId="20" applyNumberFormat="1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vertical="center"/>
      <protection/>
    </xf>
    <xf numFmtId="0" fontId="3" fillId="2" borderId="3" xfId="19" applyFont="1" applyFill="1" applyBorder="1">
      <alignment/>
      <protection/>
    </xf>
    <xf numFmtId="49" fontId="2" fillId="2" borderId="3" xfId="19" applyNumberFormat="1" applyFont="1" applyFill="1" applyBorder="1" applyAlignment="1">
      <alignment horizontal="right"/>
      <protection/>
    </xf>
    <xf numFmtId="49" fontId="3" fillId="2" borderId="3" xfId="19" applyNumberFormat="1" applyFont="1" applyFill="1" applyBorder="1" applyAlignment="1">
      <alignment horizontal="left" vertical="center"/>
      <protection/>
    </xf>
    <xf numFmtId="49" fontId="3" fillId="2" borderId="3" xfId="19" applyNumberFormat="1" applyFont="1" applyFill="1" applyBorder="1" applyAlignment="1">
      <alignment horizontal="left" vertical="top"/>
      <protection/>
    </xf>
    <xf numFmtId="49" fontId="3" fillId="2" borderId="3" xfId="19" applyNumberFormat="1" applyFont="1" applyFill="1" applyBorder="1" applyAlignment="1">
      <alignment horizontal="right"/>
      <protection/>
    </xf>
    <xf numFmtId="4" fontId="2" fillId="2" borderId="3" xfId="21" applyNumberFormat="1" applyFont="1" applyFill="1" applyBorder="1">
      <alignment/>
      <protection/>
    </xf>
    <xf numFmtId="4" fontId="2" fillId="2" borderId="9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49" fontId="2" fillId="2" borderId="3" xfId="19" applyNumberFormat="1" applyFont="1" applyFill="1" applyBorder="1" applyAlignment="1">
      <alignment horizontal="left" vertical="top"/>
      <protection/>
    </xf>
    <xf numFmtId="4" fontId="2" fillId="2" borderId="10" xfId="21" applyNumberFormat="1" applyFont="1" applyFill="1" applyBorder="1">
      <alignment/>
      <protection/>
    </xf>
    <xf numFmtId="0" fontId="2" fillId="2" borderId="3" xfId="19" applyFont="1" applyFill="1" applyBorder="1">
      <alignment/>
      <protection/>
    </xf>
    <xf numFmtId="0" fontId="0" fillId="2" borderId="3" xfId="19" applyFont="1" applyFill="1" applyBorder="1">
      <alignment/>
      <protection/>
    </xf>
    <xf numFmtId="49" fontId="0" fillId="2" borderId="3" xfId="19" applyNumberFormat="1" applyFont="1" applyFill="1" applyBorder="1" applyAlignment="1">
      <alignment horizontal="right"/>
      <protection/>
    </xf>
    <xf numFmtId="4" fontId="0" fillId="2" borderId="3" xfId="21" applyNumberFormat="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4" fillId="2" borderId="3" xfId="19" applyFont="1" applyFill="1" applyBorder="1">
      <alignment/>
      <protection/>
    </xf>
    <xf numFmtId="0" fontId="5" fillId="2" borderId="3" xfId="19" applyFont="1" applyFill="1" applyBorder="1">
      <alignment/>
      <protection/>
    </xf>
    <xf numFmtId="49" fontId="5" fillId="2" borderId="3" xfId="19" applyNumberFormat="1" applyFont="1" applyFill="1" applyBorder="1" applyAlignment="1">
      <alignment horizontal="right"/>
      <protection/>
    </xf>
    <xf numFmtId="0" fontId="5" fillId="0" borderId="3" xfId="21" applyFont="1" applyFill="1" applyBorder="1">
      <alignment/>
      <protection/>
    </xf>
    <xf numFmtId="0" fontId="5" fillId="0" borderId="0" xfId="21" applyFont="1" applyFill="1">
      <alignment/>
      <protection/>
    </xf>
    <xf numFmtId="4" fontId="0" fillId="2" borderId="3" xfId="21" applyNumberFormat="1" applyFont="1" applyFill="1" applyBorder="1" applyAlignment="1">
      <alignment horizontal="right"/>
      <protection/>
    </xf>
    <xf numFmtId="49" fontId="0" fillId="2" borderId="3" xfId="19" applyNumberFormat="1" applyFont="1" applyFill="1" applyBorder="1" applyAlignment="1">
      <alignment horizontal="left" vertical="top"/>
      <protection/>
    </xf>
    <xf numFmtId="4" fontId="2" fillId="2" borderId="3" xfId="21" applyNumberFormat="1" applyFont="1" applyFill="1" applyBorder="1" applyAlignment="1">
      <alignment horizontal="center"/>
      <protection/>
    </xf>
    <xf numFmtId="4" fontId="2" fillId="2" borderId="3" xfId="21" applyNumberFormat="1" applyFont="1" applyFill="1" applyBorder="1" applyAlignment="1">
      <alignment horizontal="right"/>
      <protection/>
    </xf>
    <xf numFmtId="4" fontId="2" fillId="2" borderId="4" xfId="21" applyNumberFormat="1" applyFont="1" applyFill="1" applyBorder="1" applyAlignment="1">
      <alignment horizontal="center"/>
      <protection/>
    </xf>
    <xf numFmtId="0" fontId="0" fillId="0" borderId="4" xfId="21" applyFont="1" applyFill="1" applyBorder="1">
      <alignment/>
      <protection/>
    </xf>
    <xf numFmtId="4" fontId="0" fillId="2" borderId="3" xfId="21" applyNumberFormat="1" applyFont="1" applyFill="1" applyBorder="1" applyAlignment="1">
      <alignment horizontal="center"/>
      <protection/>
    </xf>
    <xf numFmtId="49" fontId="2" fillId="2" borderId="3" xfId="19" applyNumberFormat="1" applyFont="1" applyFill="1" applyBorder="1" applyAlignment="1" quotePrefix="1">
      <alignment horizontal="left" vertical="top"/>
      <protection/>
    </xf>
    <xf numFmtId="49" fontId="0" fillId="2" borderId="3" xfId="19" applyNumberFormat="1" applyFont="1" applyFill="1" applyBorder="1" applyAlignment="1" quotePrefix="1">
      <alignment horizontal="left" vertical="top"/>
      <protection/>
    </xf>
    <xf numFmtId="49" fontId="0" fillId="2" borderId="3" xfId="19" applyNumberFormat="1" applyFont="1" applyFill="1" applyBorder="1" applyAlignment="1">
      <alignment horizontal="left" vertical="top" wrapText="1"/>
      <protection/>
    </xf>
    <xf numFmtId="0" fontId="5" fillId="2" borderId="3" xfId="19" applyFont="1" applyFill="1" applyBorder="1" applyAlignment="1">
      <alignment/>
      <protection/>
    </xf>
    <xf numFmtId="1" fontId="5" fillId="2" borderId="3" xfId="21" applyNumberFormat="1" applyFont="1" applyFill="1" applyBorder="1" applyAlignment="1" quotePrefix="1">
      <alignment horizontal="right"/>
      <protection/>
    </xf>
    <xf numFmtId="4" fontId="4" fillId="2" borderId="3" xfId="21" applyNumberFormat="1" applyFont="1" applyFill="1" applyBorder="1" applyAlignment="1">
      <alignment horizontal="center" vertical="center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49" fontId="2" fillId="2" borderId="3" xfId="19" applyNumberFormat="1" applyFont="1" applyFill="1" applyBorder="1" applyAlignment="1">
      <alignment horizontal="left" vertical="center"/>
      <protection/>
    </xf>
    <xf numFmtId="0" fontId="0" fillId="2" borderId="3" xfId="19" applyFont="1" applyFill="1" applyBorder="1" applyAlignment="1">
      <alignment wrapText="1"/>
      <protection/>
    </xf>
    <xf numFmtId="43" fontId="2" fillId="2" borderId="3" xfId="15" applyFont="1" applyFill="1" applyBorder="1" applyAlignment="1">
      <alignment horizontal="left" vertical="top"/>
    </xf>
    <xf numFmtId="0" fontId="2" fillId="2" borderId="3" xfId="19" applyFont="1" applyFill="1" applyBorder="1" applyAlignment="1">
      <alignment/>
      <protection/>
    </xf>
    <xf numFmtId="49" fontId="2" fillId="2" borderId="3" xfId="19" applyNumberFormat="1" applyFont="1" applyFill="1" applyBorder="1" applyAlignment="1">
      <alignment horizontal="left" vertical="top"/>
      <protection/>
    </xf>
    <xf numFmtId="0" fontId="2" fillId="2" borderId="3" xfId="22" applyFont="1" applyFill="1" applyBorder="1" applyAlignment="1">
      <alignment horizontal="left" wrapText="1"/>
      <protection/>
    </xf>
    <xf numFmtId="0" fontId="0" fillId="2" borderId="3" xfId="22" applyFont="1" applyFill="1" applyBorder="1" applyAlignment="1">
      <alignment horizontal="right"/>
      <protection/>
    </xf>
    <xf numFmtId="4" fontId="8" fillId="2" borderId="3" xfId="21" applyNumberFormat="1" applyFont="1" applyFill="1" applyBorder="1">
      <alignment/>
      <protection/>
    </xf>
    <xf numFmtId="0" fontId="8" fillId="0" borderId="3" xfId="21" applyFont="1" applyFill="1" applyBorder="1">
      <alignment/>
      <protection/>
    </xf>
    <xf numFmtId="0" fontId="0" fillId="2" borderId="3" xfId="19" applyFont="1" applyFill="1" applyBorder="1" applyAlignment="1">
      <alignment/>
      <protection/>
    </xf>
    <xf numFmtId="49" fontId="2" fillId="2" borderId="3" xfId="19" applyNumberFormat="1" applyFont="1" applyFill="1" applyBorder="1">
      <alignment/>
      <protection/>
    </xf>
    <xf numFmtId="0" fontId="0" fillId="2" borderId="3" xfId="19" applyNumberFormat="1" applyFont="1" applyFill="1" applyBorder="1" applyAlignment="1">
      <alignment horizontal="right"/>
      <protection/>
    </xf>
    <xf numFmtId="0" fontId="0" fillId="3" borderId="3" xfId="21" applyFont="1" applyFill="1" applyBorder="1">
      <alignment/>
      <protection/>
    </xf>
    <xf numFmtId="0" fontId="0" fillId="3" borderId="0" xfId="21" applyFont="1" applyFill="1">
      <alignment/>
      <protection/>
    </xf>
    <xf numFmtId="49" fontId="8" fillId="2" borderId="3" xfId="19" applyNumberFormat="1" applyFont="1" applyFill="1" applyBorder="1" applyAlignment="1">
      <alignment horizontal="left" vertical="top"/>
      <protection/>
    </xf>
    <xf numFmtId="0" fontId="8" fillId="3" borderId="3" xfId="21" applyFont="1" applyFill="1" applyBorder="1">
      <alignment/>
      <protection/>
    </xf>
    <xf numFmtId="0" fontId="7" fillId="3" borderId="0" xfId="21" applyFont="1" applyFill="1">
      <alignment/>
      <protection/>
    </xf>
    <xf numFmtId="49" fontId="2" fillId="2" borderId="3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49" fontId="3" fillId="2" borderId="3" xfId="19" applyNumberFormat="1" applyFont="1" applyFill="1" applyBorder="1" applyAlignment="1">
      <alignment horizontal="left"/>
      <protection/>
    </xf>
    <xf numFmtId="49" fontId="3" fillId="2" borderId="3" xfId="19" applyNumberFormat="1" applyFont="1" applyFill="1" applyBorder="1" applyAlignment="1">
      <alignment horizontal="right" vertical="center"/>
      <protection/>
    </xf>
    <xf numFmtId="49" fontId="3" fillId="3" borderId="3" xfId="19" applyNumberFormat="1" applyFont="1" applyFill="1" applyBorder="1" applyAlignment="1">
      <alignment horizontal="left" vertical="top" wrapText="1"/>
      <protection/>
    </xf>
    <xf numFmtId="49" fontId="3" fillId="3" borderId="3" xfId="19" applyNumberFormat="1" applyFont="1" applyFill="1" applyBorder="1" applyAlignment="1">
      <alignment horizontal="right"/>
      <protection/>
    </xf>
    <xf numFmtId="4" fontId="2" fillId="3" borderId="3" xfId="21" applyNumberFormat="1" applyFont="1" applyFill="1" applyBorder="1">
      <alignment/>
      <protection/>
    </xf>
    <xf numFmtId="4" fontId="8" fillId="3" borderId="3" xfId="21" applyNumberFormat="1" applyFont="1" applyFill="1" applyBorder="1">
      <alignment/>
      <protection/>
    </xf>
    <xf numFmtId="49" fontId="2" fillId="3" borderId="3" xfId="19" applyNumberFormat="1" applyFont="1" applyFill="1" applyBorder="1" applyAlignment="1">
      <alignment horizontal="left" vertical="top" wrapText="1"/>
      <protection/>
    </xf>
    <xf numFmtId="49" fontId="2" fillId="3" borderId="3" xfId="19" applyNumberFormat="1" applyFont="1" applyFill="1" applyBorder="1" applyAlignment="1">
      <alignment horizontal="right"/>
      <protection/>
    </xf>
    <xf numFmtId="49" fontId="2" fillId="3" borderId="3" xfId="19" applyNumberFormat="1" applyFont="1" applyFill="1" applyBorder="1" applyAlignment="1">
      <alignment horizontal="left" vertical="top"/>
      <protection/>
    </xf>
    <xf numFmtId="49" fontId="0" fillId="3" borderId="3" xfId="19" applyNumberFormat="1" applyFont="1" applyFill="1" applyBorder="1" applyAlignment="1">
      <alignment horizontal="left" vertical="top"/>
      <protection/>
    </xf>
    <xf numFmtId="49" fontId="0" fillId="3" borderId="3" xfId="19" applyNumberFormat="1" applyFont="1" applyFill="1" applyBorder="1" applyAlignment="1">
      <alignment horizontal="right"/>
      <protection/>
    </xf>
    <xf numFmtId="4" fontId="0" fillId="3" borderId="3" xfId="21" applyNumberFormat="1" applyFont="1" applyFill="1" applyBorder="1">
      <alignment/>
      <protection/>
    </xf>
    <xf numFmtId="0" fontId="0" fillId="3" borderId="3" xfId="19" applyFont="1" applyFill="1" applyBorder="1" applyAlignment="1">
      <alignment/>
      <protection/>
    </xf>
    <xf numFmtId="0" fontId="0" fillId="3" borderId="3" xfId="19" applyFont="1" applyFill="1" applyBorder="1" applyAlignment="1">
      <alignment wrapText="1"/>
      <protection/>
    </xf>
    <xf numFmtId="0" fontId="0" fillId="3" borderId="3" xfId="19" applyFont="1" applyFill="1" applyBorder="1">
      <alignment/>
      <protection/>
    </xf>
    <xf numFmtId="0" fontId="8" fillId="3" borderId="3" xfId="19" applyFont="1" applyFill="1" applyBorder="1">
      <alignment/>
      <protection/>
    </xf>
    <xf numFmtId="0" fontId="8" fillId="3" borderId="3" xfId="19" applyFont="1" applyFill="1" applyBorder="1" applyAlignment="1">
      <alignment wrapText="1"/>
      <protection/>
    </xf>
    <xf numFmtId="49" fontId="8" fillId="3" borderId="3" xfId="19" applyNumberFormat="1" applyFont="1" applyFill="1" applyBorder="1" applyAlignment="1">
      <alignment horizontal="right"/>
      <protection/>
    </xf>
    <xf numFmtId="0" fontId="8" fillId="3" borderId="0" xfId="21" applyFont="1" applyFill="1">
      <alignment/>
      <protection/>
    </xf>
    <xf numFmtId="49" fontId="3" fillId="3" borderId="3" xfId="19" applyNumberFormat="1" applyFont="1" applyFill="1" applyBorder="1" applyAlignment="1">
      <alignment horizontal="left" vertical="top"/>
      <protection/>
    </xf>
    <xf numFmtId="49" fontId="2" fillId="3" borderId="3" xfId="19" applyNumberFormat="1" applyFont="1" applyFill="1" applyBorder="1" applyAlignment="1">
      <alignment horizont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0" fillId="3" borderId="3" xfId="19" applyFont="1" applyFill="1" applyBorder="1" applyAlignment="1">
      <alignment horizontal="left" vertical="center"/>
      <protection/>
    </xf>
    <xf numFmtId="49" fontId="2" fillId="3" borderId="3" xfId="19" applyNumberFormat="1" applyFont="1" applyFill="1" applyBorder="1" applyAlignment="1" quotePrefix="1">
      <alignment horizontal="left" vertical="top"/>
      <protection/>
    </xf>
    <xf numFmtId="0" fontId="0" fillId="3" borderId="3" xfId="21" applyFont="1" applyFill="1" applyBorder="1" applyAlignment="1">
      <alignment horizontal="right"/>
      <protection/>
    </xf>
    <xf numFmtId="49" fontId="3" fillId="3" borderId="3" xfId="19" applyNumberFormat="1" applyFont="1" applyFill="1" applyBorder="1" applyAlignment="1">
      <alignment horizontal="left" vertical="center" wrapText="1"/>
      <protection/>
    </xf>
    <xf numFmtId="0" fontId="2" fillId="3" borderId="3" xfId="19" applyFont="1" applyFill="1" applyBorder="1">
      <alignment/>
      <protection/>
    </xf>
    <xf numFmtId="0" fontId="2" fillId="3" borderId="3" xfId="19" applyFont="1" applyFill="1" applyBorder="1" applyAlignment="1">
      <alignment/>
      <protection/>
    </xf>
    <xf numFmtId="0" fontId="2" fillId="3" borderId="3" xfId="19" applyFont="1" applyFill="1" applyBorder="1" applyAlignment="1">
      <alignment horizontal="left" wrapText="1"/>
      <protection/>
    </xf>
    <xf numFmtId="0" fontId="3" fillId="3" borderId="3" xfId="19" applyFont="1" applyFill="1" applyBorder="1">
      <alignment/>
      <protection/>
    </xf>
    <xf numFmtId="49" fontId="9" fillId="3" borderId="3" xfId="19" applyNumberFormat="1" applyFont="1" applyFill="1" applyBorder="1" applyAlignment="1">
      <alignment horizontal="left" vertical="top"/>
      <protection/>
    </xf>
    <xf numFmtId="0" fontId="9" fillId="3" borderId="3" xfId="19" applyFont="1" applyFill="1" applyBorder="1">
      <alignment/>
      <protection/>
    </xf>
    <xf numFmtId="49" fontId="3" fillId="3" borderId="3" xfId="19" applyNumberFormat="1" applyFont="1" applyFill="1" applyBorder="1" applyAlignment="1" quotePrefix="1">
      <alignment horizontal="left" vertical="top"/>
      <protection/>
    </xf>
    <xf numFmtId="49" fontId="2" fillId="3" borderId="11" xfId="19" applyNumberFormat="1" applyFont="1" applyFill="1" applyBorder="1" applyAlignment="1">
      <alignment horizontal="left" wrapText="1"/>
      <protection/>
    </xf>
    <xf numFmtId="49" fontId="2" fillId="3" borderId="12" xfId="19" applyNumberFormat="1" applyFont="1" applyFill="1" applyBorder="1" applyAlignment="1">
      <alignment horizontal="left" wrapText="1"/>
      <protection/>
    </xf>
    <xf numFmtId="49" fontId="2" fillId="3" borderId="13" xfId="19" applyNumberFormat="1" applyFont="1" applyFill="1" applyBorder="1" applyAlignment="1">
      <alignment horizontal="right"/>
      <protection/>
    </xf>
    <xf numFmtId="4" fontId="2" fillId="3" borderId="13" xfId="21" applyNumberFormat="1" applyFont="1" applyFill="1" applyBorder="1">
      <alignment/>
      <protection/>
    </xf>
    <xf numFmtId="4" fontId="0" fillId="3" borderId="13" xfId="21" applyNumberFormat="1" applyFont="1" applyFill="1" applyBorder="1">
      <alignment/>
      <protection/>
    </xf>
    <xf numFmtId="4" fontId="0" fillId="3" borderId="14" xfId="21" applyNumberFormat="1" applyFont="1" applyFill="1" applyBorder="1">
      <alignment/>
      <protection/>
    </xf>
    <xf numFmtId="0" fontId="2" fillId="3" borderId="15" xfId="19" applyFont="1" applyFill="1" applyBorder="1" applyAlignment="1">
      <alignment/>
      <protection/>
    </xf>
    <xf numFmtId="0" fontId="2" fillId="3" borderId="16" xfId="19" applyFont="1" applyFill="1" applyBorder="1">
      <alignment/>
      <protection/>
    </xf>
    <xf numFmtId="49" fontId="2" fillId="3" borderId="1" xfId="19" applyNumberFormat="1" applyFont="1" applyFill="1" applyBorder="1" applyAlignment="1">
      <alignment horizontal="right"/>
      <protection/>
    </xf>
    <xf numFmtId="4" fontId="2" fillId="3" borderId="1" xfId="21" applyNumberFormat="1" applyFont="1" applyFill="1" applyBorder="1">
      <alignment/>
      <protection/>
    </xf>
    <xf numFmtId="4" fontId="0" fillId="3" borderId="1" xfId="21" applyNumberFormat="1" applyFont="1" applyFill="1" applyBorder="1">
      <alignment/>
      <protection/>
    </xf>
    <xf numFmtId="4" fontId="0" fillId="3" borderId="17" xfId="21" applyNumberFormat="1" applyFont="1" applyFill="1" applyBorder="1">
      <alignment/>
      <protection/>
    </xf>
    <xf numFmtId="0" fontId="0" fillId="3" borderId="1" xfId="19" applyFont="1" applyFill="1" applyBorder="1" applyAlignment="1">
      <alignment horizontal="right"/>
      <protection/>
    </xf>
    <xf numFmtId="0" fontId="3" fillId="3" borderId="15" xfId="19" applyFont="1" applyFill="1" applyBorder="1">
      <alignment/>
      <protection/>
    </xf>
    <xf numFmtId="49" fontId="3" fillId="3" borderId="16" xfId="19" applyNumberFormat="1" applyFont="1" applyFill="1" applyBorder="1" applyAlignment="1">
      <alignment horizontal="left" vertical="top"/>
      <protection/>
    </xf>
    <xf numFmtId="49" fontId="3" fillId="3" borderId="1" xfId="19" applyNumberFormat="1" applyFont="1" applyFill="1" applyBorder="1" applyAlignment="1">
      <alignment horizontal="right"/>
      <protection/>
    </xf>
    <xf numFmtId="4" fontId="8" fillId="3" borderId="1" xfId="21" applyNumberFormat="1" applyFont="1" applyFill="1" applyBorder="1">
      <alignment/>
      <protection/>
    </xf>
    <xf numFmtId="4" fontId="8" fillId="3" borderId="17" xfId="21" applyNumberFormat="1" applyFont="1" applyFill="1" applyBorder="1">
      <alignment/>
      <protection/>
    </xf>
    <xf numFmtId="0" fontId="2" fillId="3" borderId="15" xfId="19" applyFont="1" applyFill="1" applyBorder="1">
      <alignment/>
      <protection/>
    </xf>
    <xf numFmtId="49" fontId="2" fillId="3" borderId="15" xfId="19" applyNumberFormat="1" applyFont="1" applyFill="1" applyBorder="1" applyAlignment="1">
      <alignment horizontal="left" vertical="top"/>
      <protection/>
    </xf>
    <xf numFmtId="0" fontId="0" fillId="3" borderId="16" xfId="19" applyFont="1" applyFill="1" applyBorder="1" applyAlignment="1">
      <alignment wrapText="1"/>
      <protection/>
    </xf>
    <xf numFmtId="49" fontId="0" fillId="3" borderId="1" xfId="19" applyNumberFormat="1" applyFont="1" applyFill="1" applyBorder="1" applyAlignment="1">
      <alignment horizontal="right"/>
      <protection/>
    </xf>
    <xf numFmtId="0" fontId="0" fillId="3" borderId="16" xfId="19" applyFont="1" applyFill="1" applyBorder="1">
      <alignment/>
      <protection/>
    </xf>
    <xf numFmtId="49" fontId="3" fillId="3" borderId="15" xfId="19" applyNumberFormat="1" applyFont="1" applyFill="1" applyBorder="1" applyAlignment="1">
      <alignment horizontal="left" vertical="center" wrapText="1"/>
      <protection/>
    </xf>
    <xf numFmtId="49" fontId="3" fillId="3" borderId="16" xfId="19" applyNumberFormat="1" applyFont="1" applyFill="1" applyBorder="1" applyAlignment="1">
      <alignment horizontal="left" vertical="center" wrapText="1"/>
      <protection/>
    </xf>
    <xf numFmtId="49" fontId="3" fillId="3" borderId="18" xfId="19" applyNumberFormat="1" applyFont="1" applyFill="1" applyBorder="1" applyAlignment="1">
      <alignment horizontal="right"/>
      <protection/>
    </xf>
    <xf numFmtId="4" fontId="8" fillId="3" borderId="18" xfId="21" applyNumberFormat="1" applyFont="1" applyFill="1" applyBorder="1">
      <alignment/>
      <protection/>
    </xf>
    <xf numFmtId="4" fontId="8" fillId="3" borderId="19" xfId="21" applyNumberFormat="1" applyFont="1" applyFill="1" applyBorder="1">
      <alignment/>
      <protection/>
    </xf>
    <xf numFmtId="49" fontId="2" fillId="3" borderId="20" xfId="19" applyNumberFormat="1" applyFont="1" applyFill="1" applyBorder="1" applyAlignment="1">
      <alignment horizontal="left" vertical="top"/>
      <protection/>
    </xf>
    <xf numFmtId="0" fontId="0" fillId="3" borderId="21" xfId="19" applyFont="1" applyFill="1" applyBorder="1">
      <alignment/>
      <protection/>
    </xf>
    <xf numFmtId="49" fontId="2" fillId="3" borderId="18" xfId="19" applyNumberFormat="1" applyFont="1" applyFill="1" applyBorder="1" applyAlignment="1">
      <alignment horizontal="right"/>
      <protection/>
    </xf>
    <xf numFmtId="4" fontId="0" fillId="3" borderId="18" xfId="21" applyNumberFormat="1" applyFont="1" applyFill="1" applyBorder="1">
      <alignment/>
      <protection/>
    </xf>
    <xf numFmtId="4" fontId="0" fillId="3" borderId="19" xfId="21" applyNumberFormat="1" applyFont="1" applyFill="1" applyBorder="1">
      <alignment/>
      <protection/>
    </xf>
    <xf numFmtId="1" fontId="2" fillId="4" borderId="10" xfId="20" applyNumberFormat="1" applyFont="1" applyFill="1" applyBorder="1" applyAlignment="1">
      <alignment horizontal="center" vertical="center" wrapText="1"/>
      <protection/>
    </xf>
    <xf numFmtId="1" fontId="2" fillId="4" borderId="16" xfId="20" applyNumberFormat="1" applyFont="1" applyFill="1" applyBorder="1" applyAlignment="1">
      <alignment horizontal="center" vertical="center" wrapText="1"/>
      <protection/>
    </xf>
    <xf numFmtId="0" fontId="2" fillId="3" borderId="22" xfId="21" applyFont="1" applyFill="1" applyBorder="1" applyAlignment="1">
      <alignment horizontal="center" vertical="center"/>
      <protection/>
    </xf>
    <xf numFmtId="4" fontId="3" fillId="3" borderId="1" xfId="21" applyNumberFormat="1" applyFont="1" applyFill="1" applyBorder="1">
      <alignment/>
      <protection/>
    </xf>
    <xf numFmtId="4" fontId="3" fillId="2" borderId="10" xfId="21" applyNumberFormat="1" applyFont="1" applyFill="1" applyBorder="1">
      <alignment/>
      <protection/>
    </xf>
    <xf numFmtId="0" fontId="8" fillId="0" borderId="0" xfId="21" applyFont="1" applyFill="1">
      <alignment/>
      <protection/>
    </xf>
    <xf numFmtId="49" fontId="2" fillId="3" borderId="15" xfId="19" applyNumberFormat="1" applyFont="1" applyFill="1" applyBorder="1" applyAlignment="1">
      <alignment horizontal="left" vertical="center" wrapText="1"/>
      <protection/>
    </xf>
    <xf numFmtId="49" fontId="2" fillId="3" borderId="16" xfId="19" applyNumberFormat="1" applyFont="1" applyFill="1" applyBorder="1" applyAlignment="1">
      <alignment horizontal="left" vertical="center" wrapText="1"/>
      <protection/>
    </xf>
    <xf numFmtId="0" fontId="10" fillId="3" borderId="15" xfId="19" applyFont="1" applyFill="1" applyBorder="1">
      <alignment/>
      <protection/>
    </xf>
    <xf numFmtId="49" fontId="10" fillId="3" borderId="16" xfId="19" applyNumberFormat="1" applyFont="1" applyFill="1" applyBorder="1" applyAlignment="1">
      <alignment horizontal="left" vertical="top"/>
      <protection/>
    </xf>
    <xf numFmtId="49" fontId="10" fillId="3" borderId="1" xfId="19" applyNumberFormat="1" applyFont="1" applyFill="1" applyBorder="1" applyAlignment="1">
      <alignment horizontal="right"/>
      <protection/>
    </xf>
    <xf numFmtId="4" fontId="10" fillId="3" borderId="1" xfId="21" applyNumberFormat="1" applyFont="1" applyFill="1" applyBorder="1">
      <alignment/>
      <protection/>
    </xf>
    <xf numFmtId="4" fontId="10" fillId="3" borderId="17" xfId="21" applyNumberFormat="1" applyFont="1" applyFill="1" applyBorder="1">
      <alignment/>
      <protection/>
    </xf>
    <xf numFmtId="0" fontId="10" fillId="3" borderId="3" xfId="21" applyFont="1" applyFill="1" applyBorder="1">
      <alignment/>
      <protection/>
    </xf>
    <xf numFmtId="0" fontId="10" fillId="3" borderId="0" xfId="21" applyFont="1" applyFill="1">
      <alignment/>
      <protection/>
    </xf>
    <xf numFmtId="0" fontId="11" fillId="3" borderId="23" xfId="19" applyFont="1" applyFill="1" applyBorder="1">
      <alignment/>
      <protection/>
    </xf>
    <xf numFmtId="0" fontId="8" fillId="3" borderId="1" xfId="0" applyFont="1" applyFill="1" applyBorder="1" applyAlignment="1">
      <alignment wrapText="1"/>
    </xf>
    <xf numFmtId="49" fontId="8" fillId="3" borderId="1" xfId="19" applyNumberFormat="1" applyFont="1" applyFill="1" applyBorder="1" applyAlignment="1">
      <alignment horizontal="right"/>
      <protection/>
    </xf>
    <xf numFmtId="4" fontId="11" fillId="3" borderId="1" xfId="21" applyNumberFormat="1" applyFont="1" applyFill="1" applyBorder="1">
      <alignment/>
      <protection/>
    </xf>
    <xf numFmtId="4" fontId="11" fillId="3" borderId="17" xfId="21" applyNumberFormat="1" applyFont="1" applyFill="1" applyBorder="1">
      <alignment/>
      <protection/>
    </xf>
    <xf numFmtId="0" fontId="11" fillId="3" borderId="3" xfId="21" applyFont="1" applyFill="1" applyBorder="1">
      <alignment/>
      <protection/>
    </xf>
    <xf numFmtId="0" fontId="11" fillId="3" borderId="0" xfId="21" applyFont="1" applyFill="1">
      <alignment/>
      <protection/>
    </xf>
    <xf numFmtId="0" fontId="11" fillId="3" borderId="11" xfId="19" applyFont="1" applyFill="1" applyBorder="1">
      <alignment/>
      <protection/>
    </xf>
    <xf numFmtId="0" fontId="8" fillId="3" borderId="12" xfId="0" applyFont="1" applyFill="1" applyBorder="1" applyAlignment="1">
      <alignment wrapText="1"/>
    </xf>
    <xf numFmtId="0" fontId="11" fillId="3" borderId="10" xfId="19" applyFont="1" applyFill="1" applyBorder="1">
      <alignment/>
      <protection/>
    </xf>
    <xf numFmtId="0" fontId="8" fillId="3" borderId="16" xfId="0" applyFont="1" applyFill="1" applyBorder="1" applyAlignment="1">
      <alignment wrapText="1"/>
    </xf>
    <xf numFmtId="0" fontId="11" fillId="3" borderId="24" xfId="19" applyFont="1" applyFill="1" applyBorder="1">
      <alignment/>
      <protection/>
    </xf>
    <xf numFmtId="0" fontId="8" fillId="3" borderId="0" xfId="0" applyFont="1" applyFill="1" applyAlignment="1">
      <alignment wrapText="1"/>
    </xf>
    <xf numFmtId="0" fontId="11" fillId="3" borderId="22" xfId="19" applyFont="1" applyFill="1" applyBorder="1">
      <alignment/>
      <protection/>
    </xf>
    <xf numFmtId="49" fontId="2" fillId="3" borderId="16" xfId="19" applyNumberFormat="1" applyFont="1" applyFill="1" applyBorder="1" applyAlignment="1">
      <alignment horizontal="left" vertical="top"/>
      <protection/>
    </xf>
    <xf numFmtId="49" fontId="2" fillId="3" borderId="15" xfId="19" applyNumberFormat="1" applyFont="1" applyFill="1" applyBorder="1" applyAlignment="1">
      <alignment horizontal="left" vertical="top" wrapText="1"/>
      <protection/>
    </xf>
    <xf numFmtId="49" fontId="2" fillId="3" borderId="16" xfId="19" applyNumberFormat="1" applyFont="1" applyFill="1" applyBorder="1" applyAlignment="1">
      <alignment horizontal="left" vertical="top" wrapText="1"/>
      <protection/>
    </xf>
    <xf numFmtId="0" fontId="0" fillId="3" borderId="16" xfId="19" applyFont="1" applyFill="1" applyBorder="1" applyAlignment="1">
      <alignment/>
      <protection/>
    </xf>
    <xf numFmtId="49" fontId="2" fillId="3" borderId="15" xfId="19" applyNumberFormat="1" applyFont="1" applyFill="1" applyBorder="1" applyAlignment="1">
      <alignment horizontal="center"/>
      <protection/>
    </xf>
    <xf numFmtId="49" fontId="0" fillId="3" borderId="16" xfId="19" applyNumberFormat="1" applyFont="1" applyFill="1" applyBorder="1" applyAlignment="1">
      <alignment horizontal="left" vertical="top"/>
      <protection/>
    </xf>
    <xf numFmtId="49" fontId="0" fillId="3" borderId="22" xfId="19" applyNumberFormat="1" applyFont="1" applyFill="1" applyBorder="1" applyAlignment="1">
      <alignment horizontal="left" vertical="top"/>
      <protection/>
    </xf>
    <xf numFmtId="0" fontId="8" fillId="3" borderId="16" xfId="19" applyFont="1" applyFill="1" applyBorder="1" applyAlignment="1">
      <alignment wrapText="1"/>
      <protection/>
    </xf>
    <xf numFmtId="49" fontId="2" fillId="3" borderId="22" xfId="19" applyNumberFormat="1" applyFont="1" applyFill="1" applyBorder="1" applyAlignment="1">
      <alignment horizontal="center"/>
      <protection/>
    </xf>
    <xf numFmtId="49" fontId="0" fillId="3" borderId="16" xfId="19" applyNumberFormat="1" applyFont="1" applyFill="1" applyBorder="1" applyAlignment="1">
      <alignment horizontal="right"/>
      <protection/>
    </xf>
    <xf numFmtId="0" fontId="3" fillId="3" borderId="22" xfId="0" applyFont="1" applyFill="1" applyBorder="1" applyAlignment="1" quotePrefix="1">
      <alignment vertical="center" wrapText="1"/>
    </xf>
    <xf numFmtId="0" fontId="2" fillId="3" borderId="16" xfId="0" applyFont="1" applyFill="1" applyBorder="1" applyAlignment="1" quotePrefix="1">
      <alignment/>
    </xf>
    <xf numFmtId="0" fontId="0" fillId="3" borderId="22" xfId="0" applyFont="1" applyFill="1" applyBorder="1" applyAlignment="1" quotePrefix="1">
      <alignment horizontal="left" wrapText="1"/>
    </xf>
    <xf numFmtId="0" fontId="0" fillId="3" borderId="16" xfId="0" applyFont="1" applyFill="1" applyBorder="1" applyAlignment="1" quotePrefix="1">
      <alignment horizontal="left" wrapText="1"/>
    </xf>
    <xf numFmtId="0" fontId="0" fillId="3" borderId="16" xfId="21" applyFont="1" applyFill="1" applyBorder="1">
      <alignment/>
      <protection/>
    </xf>
    <xf numFmtId="0" fontId="0" fillId="3" borderId="1" xfId="0" applyFont="1" applyFill="1" applyBorder="1" applyAlignment="1">
      <alignment horizontal="left" wrapText="1" indent="2"/>
    </xf>
    <xf numFmtId="0" fontId="0" fillId="3" borderId="1" xfId="0" applyFont="1" applyFill="1" applyBorder="1" applyAlignment="1" quotePrefix="1">
      <alignment horizontal="right"/>
    </xf>
    <xf numFmtId="0" fontId="0" fillId="3" borderId="22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right"/>
    </xf>
    <xf numFmtId="4" fontId="0" fillId="3" borderId="1" xfId="21" applyNumberFormat="1" applyFont="1" applyFill="1" applyBorder="1" applyAlignment="1">
      <alignment horizontal="center"/>
      <protection/>
    </xf>
    <xf numFmtId="0" fontId="0" fillId="3" borderId="22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4" fontId="0" fillId="3" borderId="10" xfId="21" applyNumberFormat="1" applyFont="1" applyFill="1" applyBorder="1" applyAlignment="1">
      <alignment horizontal="center"/>
      <protection/>
    </xf>
    <xf numFmtId="0" fontId="2" fillId="3" borderId="16" xfId="0" applyFont="1" applyFill="1" applyBorder="1" applyAlignment="1">
      <alignment/>
    </xf>
    <xf numFmtId="0" fontId="0" fillId="3" borderId="1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49" fontId="12" fillId="3" borderId="16" xfId="19" applyNumberFormat="1" applyFont="1" applyFill="1" applyBorder="1" applyAlignment="1">
      <alignment horizontal="left" vertical="top"/>
      <protection/>
    </xf>
    <xf numFmtId="49" fontId="2" fillId="3" borderId="15" xfId="19" applyNumberFormat="1" applyFont="1" applyFill="1" applyBorder="1" applyAlignment="1" quotePrefix="1">
      <alignment horizontal="left" vertical="top"/>
      <protection/>
    </xf>
    <xf numFmtId="0" fontId="2" fillId="3" borderId="1" xfId="19" applyFont="1" applyFill="1" applyBorder="1" applyAlignment="1">
      <alignment horizontal="right"/>
      <protection/>
    </xf>
    <xf numFmtId="49" fontId="4" fillId="3" borderId="15" xfId="19" applyNumberFormat="1" applyFont="1" applyFill="1" applyBorder="1" applyAlignment="1">
      <alignment horizontal="left" vertical="top"/>
      <protection/>
    </xf>
    <xf numFmtId="49" fontId="2" fillId="3" borderId="15" xfId="19" applyNumberFormat="1" applyFont="1" applyFill="1" applyBorder="1" applyAlignment="1">
      <alignment vertical="top"/>
      <protection/>
    </xf>
    <xf numFmtId="49" fontId="2" fillId="3" borderId="16" xfId="19" applyNumberFormat="1" applyFont="1" applyFill="1" applyBorder="1" applyAlignment="1">
      <alignment vertical="top"/>
      <protection/>
    </xf>
    <xf numFmtId="49" fontId="0" fillId="3" borderId="18" xfId="19" applyNumberFormat="1" applyFont="1" applyFill="1" applyBorder="1" applyAlignment="1">
      <alignment horizontal="right"/>
      <protection/>
    </xf>
    <xf numFmtId="0" fontId="2" fillId="3" borderId="18" xfId="21" applyFont="1" applyFill="1" applyBorder="1" applyAlignment="1">
      <alignment horizontal="right"/>
      <protection/>
    </xf>
    <xf numFmtId="0" fontId="0" fillId="3" borderId="1" xfId="21" applyFont="1" applyFill="1" applyBorder="1" applyAlignment="1">
      <alignment horizontal="right"/>
      <protection/>
    </xf>
    <xf numFmtId="0" fontId="0" fillId="3" borderId="25" xfId="21" applyFont="1" applyFill="1" applyBorder="1">
      <alignment/>
      <protection/>
    </xf>
    <xf numFmtId="1" fontId="0" fillId="3" borderId="26" xfId="21" applyNumberFormat="1" applyFont="1" applyFill="1" applyBorder="1">
      <alignment/>
      <protection/>
    </xf>
    <xf numFmtId="0" fontId="0" fillId="3" borderId="27" xfId="21" applyFont="1" applyFill="1" applyBorder="1" applyAlignment="1">
      <alignment horizontal="right"/>
      <protection/>
    </xf>
    <xf numFmtId="4" fontId="0" fillId="3" borderId="27" xfId="21" applyNumberFormat="1" applyFont="1" applyFill="1" applyBorder="1">
      <alignment/>
      <protection/>
    </xf>
    <xf numFmtId="4" fontId="0" fillId="3" borderId="28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1" fontId="0" fillId="0" borderId="0" xfId="21" applyNumberFormat="1" applyFont="1" applyFill="1" applyBorder="1">
      <alignment/>
      <protection/>
    </xf>
    <xf numFmtId="0" fontId="0" fillId="0" borderId="0" xfId="21" applyFont="1" applyFill="1" applyBorder="1" applyAlignment="1">
      <alignment horizontal="right"/>
      <protection/>
    </xf>
    <xf numFmtId="4" fontId="2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1" fontId="2" fillId="0" borderId="0" xfId="21" applyNumberFormat="1" applyFont="1" applyFill="1">
      <alignment/>
      <protection/>
    </xf>
    <xf numFmtId="4" fontId="2" fillId="0" borderId="0" xfId="21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F 140 146 10.07" xfId="19"/>
    <cellStyle name="Normal_mach03" xfId="20"/>
    <cellStyle name="Normal_mach31" xfId="21"/>
    <cellStyle name="Normal_Machete buget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171700" y="401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171700" y="43900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57150</xdr:rowOff>
    </xdr:from>
    <xdr:to>
      <xdr:col>1</xdr:col>
      <xdr:colOff>1162050</xdr:colOff>
      <xdr:row>1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85825" y="57150"/>
          <a:ext cx="4762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171700" y="43900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71700" y="401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71700" y="43900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57150</xdr:rowOff>
    </xdr:from>
    <xdr:to>
      <xdr:col>1</xdr:col>
      <xdr:colOff>1162050</xdr:colOff>
      <xdr:row>1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85825" y="57150"/>
          <a:ext cx="4762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71700" y="43900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71700" y="40109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71700" y="43900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57150</xdr:rowOff>
    </xdr:from>
    <xdr:to>
      <xdr:col>1</xdr:col>
      <xdr:colOff>1162050</xdr:colOff>
      <xdr:row>1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85825" y="57150"/>
          <a:ext cx="4762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71700" y="43900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0</xdr:rowOff>
    </xdr:from>
    <xdr:to>
      <xdr:col>2</xdr:col>
      <xdr:colOff>19050</xdr:colOff>
      <xdr:row>195</xdr:row>
      <xdr:rowOff>0</xdr:rowOff>
    </xdr:to>
    <xdr:sp>
      <xdr:nvSpPr>
        <xdr:cNvPr id="13" name="AutoShape 2"/>
        <xdr:cNvSpPr>
          <a:spLocks/>
        </xdr:cNvSpPr>
      </xdr:nvSpPr>
      <xdr:spPr>
        <a:xfrm>
          <a:off x="2171700" y="43519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14" name="AutoShape 4"/>
        <xdr:cNvSpPr>
          <a:spLocks/>
        </xdr:cNvSpPr>
      </xdr:nvSpPr>
      <xdr:spPr>
        <a:xfrm>
          <a:off x="2171700" y="46558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11</xdr:row>
      <xdr:rowOff>57150</xdr:rowOff>
    </xdr:from>
    <xdr:to>
      <xdr:col>1</xdr:col>
      <xdr:colOff>1162050</xdr:colOff>
      <xdr:row>12</xdr:row>
      <xdr:rowOff>47625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885825" y="1952625"/>
          <a:ext cx="476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207</xdr:row>
      <xdr:rowOff>0</xdr:rowOff>
    </xdr:from>
    <xdr:to>
      <xdr:col>2</xdr:col>
      <xdr:colOff>19050</xdr:colOff>
      <xdr:row>207</xdr:row>
      <xdr:rowOff>0</xdr:rowOff>
    </xdr:to>
    <xdr:sp>
      <xdr:nvSpPr>
        <xdr:cNvPr id="16" name="AutoShape 6"/>
        <xdr:cNvSpPr>
          <a:spLocks/>
        </xdr:cNvSpPr>
      </xdr:nvSpPr>
      <xdr:spPr>
        <a:xfrm>
          <a:off x="2171700" y="46558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71700" y="4181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71700" y="45567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71700" y="45567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71700" y="4181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71700" y="45567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85825" y="0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71700" y="45567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%20buget%20cheltuieli%202014-var%2013%20bis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otal"/>
      <sheetName val="venit.prop(casa+venit)"/>
      <sheetName val="TOTAL CASA"/>
      <sheetName val="spital"/>
      <sheetName val="prg.spital"/>
      <sheetName val="sida"/>
      <sheetName val="onco"/>
      <sheetName val="hemofilie"/>
      <sheetName val="ortop"/>
      <sheetName val="endo"/>
      <sheetName val="tbc-sp"/>
      <sheetName val="prog.fabry"/>
      <sheetName val="prg.screening"/>
      <sheetName val="arierate"/>
      <sheetName val="bft"/>
      <sheetName val="puncte"/>
      <sheetName val="dializa"/>
      <sheetName val="venit.cercet"/>
      <sheetName val="venit.lml"/>
      <sheetName val="venit.proprii"/>
      <sheetName val="fd.europene"/>
      <sheetName val="fd.dezv"/>
      <sheetName val="sponsorizari"/>
      <sheetName val="BUG.STAT+BG.LOCAL+lml"/>
      <sheetName val="lml"/>
      <sheetName val="PRIMARIE"/>
      <sheetName val="BUG.LOCAL"/>
      <sheetName val="bg.stat"/>
      <sheetName val="burse rezid"/>
      <sheetName val="TOTAL ACTIUNI"/>
      <sheetName val="L.M.L"/>
      <sheetName val="med.sportiva"/>
      <sheetName val="plening"/>
      <sheetName val="tbc"/>
      <sheetName val="lsm"/>
      <sheetName val="upu"/>
      <sheetName val="rezid"/>
      <sheetName val="prg decese neonatale"/>
      <sheetName val="SCREENING"/>
      <sheetName val="prg tbc tratament"/>
      <sheetName val="SIDA PREVENTIE"/>
      <sheetName val="prg sida tratament"/>
      <sheetName val="PRG.TRANS"/>
      <sheetName val="transf.investitii"/>
      <sheetName val="total accize"/>
      <sheetName val="ACTIUNI ACCIZE"/>
      <sheetName val="MED SPORTIVA"/>
      <sheetName val="PLANING"/>
      <sheetName val="T.B.C"/>
      <sheetName val="L.S.M"/>
      <sheetName val="REZIDENTI"/>
      <sheetName val="accize-upu"/>
      <sheetName val="ACCIZE-programe"/>
      <sheetName val="PRG SCREENING"/>
      <sheetName val="SIDA TRATAMENT"/>
      <sheetName val="prg.sida PREVENTIE"/>
      <sheetName val="Tbc tratament"/>
      <sheetName val="tbc-preventie"/>
      <sheetName val="TRANSPLANT"/>
      <sheetName val="progrma ati"/>
      <sheetName val="prg.endo"/>
      <sheetName val="malnut.copii"/>
      <sheetName val="rh"/>
      <sheetName val="decese neonat"/>
      <sheetName val="INVESTITII"/>
      <sheetName val="detalierea cheltuielilor"/>
    </sheetNames>
    <sheetDataSet>
      <sheetData sheetId="3">
        <row r="16">
          <cell r="F16">
            <v>6574.650000000001</v>
          </cell>
          <cell r="G16">
            <v>6482.17</v>
          </cell>
          <cell r="H16">
            <v>7658.37</v>
          </cell>
          <cell r="I16">
            <v>7278.93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1526</v>
          </cell>
          <cell r="G20">
            <v>1426</v>
          </cell>
          <cell r="H20">
            <v>1121.05</v>
          </cell>
          <cell r="I20">
            <v>1056.8400000000001</v>
          </cell>
        </row>
        <row r="21">
          <cell r="F21">
            <v>1026</v>
          </cell>
          <cell r="G21">
            <v>976</v>
          </cell>
          <cell r="H21">
            <v>845.47</v>
          </cell>
          <cell r="I21">
            <v>735.02</v>
          </cell>
        </row>
        <row r="26">
          <cell r="F26">
            <v>831.9</v>
          </cell>
          <cell r="G26">
            <v>800</v>
          </cell>
          <cell r="H26">
            <v>717.16</v>
          </cell>
          <cell r="I26">
            <v>755.53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35</v>
          </cell>
          <cell r="G32">
            <v>25</v>
          </cell>
          <cell r="H32">
            <v>50.47</v>
          </cell>
          <cell r="I32">
            <v>46.31</v>
          </cell>
        </row>
        <row r="34">
          <cell r="F34">
            <v>653</v>
          </cell>
          <cell r="G34">
            <v>598</v>
          </cell>
          <cell r="H34">
            <v>600.89</v>
          </cell>
          <cell r="I34">
            <v>591.78</v>
          </cell>
        </row>
        <row r="42">
          <cell r="F42">
            <v>2225.43</v>
          </cell>
          <cell r="G42">
            <v>2131.25</v>
          </cell>
          <cell r="H42">
            <v>1831.4</v>
          </cell>
          <cell r="I42">
            <v>1725.54</v>
          </cell>
        </row>
        <row r="43">
          <cell r="F43">
            <v>70.93</v>
          </cell>
          <cell r="G43">
            <v>49.75</v>
          </cell>
          <cell r="H43">
            <v>22.87</v>
          </cell>
          <cell r="I43">
            <v>58.51</v>
          </cell>
        </row>
        <row r="44">
          <cell r="F44">
            <v>535.9200000000001</v>
          </cell>
          <cell r="G44">
            <v>506.5</v>
          </cell>
          <cell r="H44">
            <v>485.96</v>
          </cell>
          <cell r="I44">
            <v>536.74</v>
          </cell>
        </row>
        <row r="45">
          <cell r="F45">
            <v>37.89</v>
          </cell>
          <cell r="G45">
            <v>30.9</v>
          </cell>
          <cell r="H45">
            <v>9.92</v>
          </cell>
          <cell r="I45">
            <v>29.85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3</v>
          </cell>
          <cell r="G47">
            <v>3</v>
          </cell>
          <cell r="H47">
            <v>-3</v>
          </cell>
          <cell r="I47">
            <v>-2.8</v>
          </cell>
        </row>
        <row r="51">
          <cell r="F51">
            <v>40</v>
          </cell>
          <cell r="G51">
            <v>35</v>
          </cell>
          <cell r="H51">
            <v>25</v>
          </cell>
          <cell r="I51">
            <v>80</v>
          </cell>
        </row>
        <row r="52">
          <cell r="F52">
            <v>80</v>
          </cell>
          <cell r="G52">
            <v>55</v>
          </cell>
          <cell r="H52">
            <v>43</v>
          </cell>
          <cell r="I52">
            <v>129</v>
          </cell>
        </row>
        <row r="53">
          <cell r="F53">
            <v>310</v>
          </cell>
          <cell r="G53">
            <v>52</v>
          </cell>
          <cell r="H53">
            <v>-298</v>
          </cell>
          <cell r="I53">
            <v>2</v>
          </cell>
        </row>
        <row r="54">
          <cell r="F54">
            <v>200</v>
          </cell>
          <cell r="G54">
            <v>-5</v>
          </cell>
          <cell r="H54">
            <v>0</v>
          </cell>
          <cell r="I54">
            <v>0</v>
          </cell>
        </row>
        <row r="55">
          <cell r="F55">
            <v>50</v>
          </cell>
          <cell r="G55">
            <v>50</v>
          </cell>
          <cell r="H55">
            <v>-10</v>
          </cell>
          <cell r="I55">
            <v>90</v>
          </cell>
        </row>
        <row r="56">
          <cell r="F56">
            <v>92</v>
          </cell>
          <cell r="G56">
            <v>59</v>
          </cell>
          <cell r="H56">
            <v>46.9</v>
          </cell>
          <cell r="I56">
            <v>140</v>
          </cell>
        </row>
        <row r="57">
          <cell r="F57">
            <v>180</v>
          </cell>
          <cell r="G57">
            <v>180</v>
          </cell>
          <cell r="H57">
            <v>150</v>
          </cell>
          <cell r="I57">
            <v>230</v>
          </cell>
        </row>
        <row r="58">
          <cell r="F58">
            <v>15</v>
          </cell>
          <cell r="G58">
            <v>47</v>
          </cell>
          <cell r="H58">
            <v>0</v>
          </cell>
          <cell r="I58">
            <v>0</v>
          </cell>
        </row>
        <row r="59">
          <cell r="F59">
            <v>304</v>
          </cell>
          <cell r="G59">
            <v>253</v>
          </cell>
          <cell r="H59">
            <v>36</v>
          </cell>
          <cell r="I59">
            <v>94</v>
          </cell>
        </row>
        <row r="60">
          <cell r="F60">
            <v>530</v>
          </cell>
          <cell r="G60">
            <v>525</v>
          </cell>
          <cell r="H60">
            <v>456.51</v>
          </cell>
          <cell r="I60">
            <v>647</v>
          </cell>
        </row>
        <row r="61">
          <cell r="F61">
            <v>40</v>
          </cell>
          <cell r="G61">
            <v>60</v>
          </cell>
          <cell r="H61">
            <v>450</v>
          </cell>
          <cell r="I61">
            <v>-312</v>
          </cell>
        </row>
        <row r="63">
          <cell r="F63">
            <v>402</v>
          </cell>
          <cell r="G63">
            <v>302</v>
          </cell>
          <cell r="H63">
            <v>440</v>
          </cell>
          <cell r="I63">
            <v>560</v>
          </cell>
        </row>
        <row r="66">
          <cell r="F66">
            <v>5142.01</v>
          </cell>
          <cell r="G66">
            <v>5434.75</v>
          </cell>
          <cell r="H66">
            <v>6011.18</v>
          </cell>
          <cell r="I66">
            <v>3939.17</v>
          </cell>
        </row>
        <row r="67">
          <cell r="F67">
            <v>919.36</v>
          </cell>
          <cell r="G67">
            <v>2077</v>
          </cell>
          <cell r="H67">
            <v>1025.95</v>
          </cell>
          <cell r="I67">
            <v>3003.11</v>
          </cell>
        </row>
        <row r="68">
          <cell r="F68">
            <v>480</v>
          </cell>
          <cell r="G68">
            <v>701</v>
          </cell>
          <cell r="H68">
            <v>254</v>
          </cell>
          <cell r="I68">
            <v>1336</v>
          </cell>
        </row>
        <row r="69">
          <cell r="F69">
            <v>255</v>
          </cell>
          <cell r="G69">
            <v>216</v>
          </cell>
          <cell r="H69">
            <v>-25</v>
          </cell>
          <cell r="I69">
            <v>355</v>
          </cell>
        </row>
        <row r="71">
          <cell r="F71">
            <v>10</v>
          </cell>
          <cell r="G71">
            <v>7</v>
          </cell>
          <cell r="H71">
            <v>0</v>
          </cell>
          <cell r="I71">
            <v>-10</v>
          </cell>
        </row>
        <row r="72">
          <cell r="F72">
            <v>50</v>
          </cell>
          <cell r="G72">
            <v>30</v>
          </cell>
          <cell r="H72">
            <v>5</v>
          </cell>
          <cell r="I72">
            <v>-15</v>
          </cell>
        </row>
        <row r="73">
          <cell r="F73">
            <v>200</v>
          </cell>
          <cell r="G73">
            <v>93.79</v>
          </cell>
          <cell r="H73">
            <v>55</v>
          </cell>
          <cell r="I73">
            <v>75</v>
          </cell>
        </row>
        <row r="75">
          <cell r="F75">
            <v>8.9</v>
          </cell>
          <cell r="G75">
            <v>8.9</v>
          </cell>
          <cell r="H75">
            <v>8.4</v>
          </cell>
          <cell r="I75">
            <v>-16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41</v>
          </cell>
          <cell r="G77">
            <v>41</v>
          </cell>
          <cell r="H77">
            <v>45</v>
          </cell>
          <cell r="I77">
            <v>30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10</v>
          </cell>
          <cell r="G79">
            <v>10</v>
          </cell>
          <cell r="H79">
            <v>0</v>
          </cell>
          <cell r="I79">
            <v>-10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10</v>
          </cell>
          <cell r="G81">
            <v>10</v>
          </cell>
          <cell r="H81">
            <v>0</v>
          </cell>
          <cell r="I81">
            <v>-15</v>
          </cell>
        </row>
        <row r="82">
          <cell r="F82">
            <v>10</v>
          </cell>
          <cell r="G82">
            <v>10</v>
          </cell>
          <cell r="H82">
            <v>0</v>
          </cell>
          <cell r="I82">
            <v>-10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0</v>
          </cell>
          <cell r="G101">
            <v>0</v>
          </cell>
          <cell r="H101">
            <v>10.5</v>
          </cell>
          <cell r="I101">
            <v>24.5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910</v>
          </cell>
          <cell r="G104">
            <v>0</v>
          </cell>
          <cell r="H104">
            <v>100</v>
          </cell>
          <cell r="I104">
            <v>295</v>
          </cell>
        </row>
        <row r="105">
          <cell r="F105">
            <v>45</v>
          </cell>
          <cell r="G105">
            <v>35</v>
          </cell>
          <cell r="H105">
            <v>25</v>
          </cell>
          <cell r="I105">
            <v>-41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</sheetData>
      <sheetData sheetId="18">
        <row r="66">
          <cell r="F66">
            <v>99</v>
          </cell>
          <cell r="H66">
            <v>12</v>
          </cell>
          <cell r="I66">
            <v>30</v>
          </cell>
        </row>
      </sheetData>
      <sheetData sheetId="19">
        <row r="16">
          <cell r="F16">
            <v>150</v>
          </cell>
          <cell r="G16">
            <v>121</v>
          </cell>
          <cell r="H16">
            <v>100</v>
          </cell>
        </row>
        <row r="51">
          <cell r="F51">
            <v>0.5</v>
          </cell>
          <cell r="G51">
            <v>0.5</v>
          </cell>
        </row>
        <row r="52">
          <cell r="F52">
            <v>1</v>
          </cell>
          <cell r="G52">
            <v>1</v>
          </cell>
          <cell r="H52">
            <v>-1</v>
          </cell>
          <cell r="I52">
            <v>11</v>
          </cell>
        </row>
        <row r="53">
          <cell r="F53">
            <v>3</v>
          </cell>
          <cell r="G53">
            <v>3</v>
          </cell>
          <cell r="H53">
            <v>2</v>
          </cell>
          <cell r="I53">
            <v>1</v>
          </cell>
        </row>
        <row r="55">
          <cell r="F55">
            <v>28</v>
          </cell>
          <cell r="G55">
            <v>30</v>
          </cell>
          <cell r="H55">
            <v>-30</v>
          </cell>
          <cell r="I55">
            <v>-12</v>
          </cell>
        </row>
        <row r="56">
          <cell r="F56">
            <v>6</v>
          </cell>
          <cell r="G56">
            <v>3</v>
          </cell>
          <cell r="H56">
            <v>-1</v>
          </cell>
          <cell r="I56">
            <v>1</v>
          </cell>
        </row>
        <row r="58">
          <cell r="F58">
            <v>3</v>
          </cell>
          <cell r="G58">
            <v>2</v>
          </cell>
          <cell r="H58">
            <v>0</v>
          </cell>
        </row>
        <row r="59">
          <cell r="F59">
            <v>10</v>
          </cell>
          <cell r="G59">
            <v>15</v>
          </cell>
          <cell r="H59">
            <v>-3</v>
          </cell>
          <cell r="I59">
            <v>-9</v>
          </cell>
        </row>
        <row r="60">
          <cell r="F60">
            <v>0</v>
          </cell>
          <cell r="G60">
            <v>15</v>
          </cell>
          <cell r="H60">
            <v>9.11</v>
          </cell>
          <cell r="I60">
            <v>10</v>
          </cell>
        </row>
        <row r="61">
          <cell r="F61">
            <v>10</v>
          </cell>
          <cell r="H61">
            <v>110</v>
          </cell>
          <cell r="I61">
            <v>32</v>
          </cell>
        </row>
        <row r="67">
          <cell r="F67">
            <v>5</v>
          </cell>
          <cell r="G67">
            <v>15</v>
          </cell>
          <cell r="H67">
            <v>-15</v>
          </cell>
          <cell r="I67">
            <v>10</v>
          </cell>
        </row>
        <row r="68">
          <cell r="F68">
            <v>5</v>
          </cell>
          <cell r="G68">
            <v>10</v>
          </cell>
          <cell r="H68">
            <v>-10</v>
          </cell>
          <cell r="I68">
            <v>5</v>
          </cell>
        </row>
        <row r="69">
          <cell r="F69">
            <v>1</v>
          </cell>
          <cell r="G69">
            <v>1</v>
          </cell>
          <cell r="H69">
            <v>-1</v>
          </cell>
        </row>
        <row r="71">
          <cell r="F71">
            <v>2</v>
          </cell>
          <cell r="G71">
            <v>1</v>
          </cell>
          <cell r="H71">
            <v>-3</v>
          </cell>
        </row>
        <row r="73">
          <cell r="F73">
            <v>5</v>
          </cell>
          <cell r="G73">
            <v>10</v>
          </cell>
          <cell r="H73">
            <v>8</v>
          </cell>
        </row>
        <row r="77">
          <cell r="H77">
            <v>3</v>
          </cell>
        </row>
        <row r="81">
          <cell r="H81">
            <v>0.89</v>
          </cell>
        </row>
        <row r="259">
          <cell r="F259">
            <v>77</v>
          </cell>
          <cell r="H259">
            <v>-52</v>
          </cell>
        </row>
        <row r="261">
          <cell r="H261">
            <v>52</v>
          </cell>
        </row>
      </sheetData>
      <sheetData sheetId="20">
        <row r="16">
          <cell r="F16">
            <v>2.71</v>
          </cell>
        </row>
        <row r="42">
          <cell r="F42">
            <v>0.57</v>
          </cell>
        </row>
        <row r="43">
          <cell r="F43">
            <v>0.02</v>
          </cell>
        </row>
        <row r="44">
          <cell r="F44">
            <v>0.14</v>
          </cell>
        </row>
        <row r="45">
          <cell r="F45">
            <v>0.08</v>
          </cell>
        </row>
        <row r="51">
          <cell r="F51">
            <v>2</v>
          </cell>
          <cell r="G51">
            <v>2</v>
          </cell>
          <cell r="H51">
            <v>2</v>
          </cell>
          <cell r="I51">
            <v>1</v>
          </cell>
        </row>
        <row r="52">
          <cell r="F52">
            <v>5</v>
          </cell>
          <cell r="G52">
            <v>4</v>
          </cell>
          <cell r="H52">
            <v>2</v>
          </cell>
          <cell r="I52">
            <v>2</v>
          </cell>
        </row>
        <row r="53">
          <cell r="F53">
            <v>150</v>
          </cell>
          <cell r="G53">
            <v>150</v>
          </cell>
        </row>
        <row r="54">
          <cell r="F54">
            <v>100</v>
          </cell>
          <cell r="G54">
            <v>100</v>
          </cell>
        </row>
        <row r="55">
          <cell r="F55">
            <v>10</v>
          </cell>
          <cell r="G55">
            <v>5</v>
          </cell>
          <cell r="H55">
            <v>5</v>
          </cell>
          <cell r="I55">
            <v>2</v>
          </cell>
        </row>
        <row r="56">
          <cell r="F56">
            <v>2</v>
          </cell>
          <cell r="G56">
            <v>2</v>
          </cell>
        </row>
        <row r="58">
          <cell r="F58">
            <v>20</v>
          </cell>
        </row>
        <row r="59">
          <cell r="F59">
            <v>20</v>
          </cell>
          <cell r="G59">
            <v>10</v>
          </cell>
          <cell r="H59">
            <v>10</v>
          </cell>
          <cell r="I59">
            <v>5</v>
          </cell>
        </row>
        <row r="60">
          <cell r="F60">
            <v>10</v>
          </cell>
          <cell r="G60">
            <v>10</v>
          </cell>
          <cell r="H60">
            <v>10</v>
          </cell>
          <cell r="I60">
            <v>5</v>
          </cell>
        </row>
        <row r="61">
          <cell r="F61">
            <v>20</v>
          </cell>
          <cell r="G61">
            <v>20</v>
          </cell>
          <cell r="H61">
            <v>10</v>
          </cell>
          <cell r="I61">
            <v>10</v>
          </cell>
        </row>
        <row r="66">
          <cell r="F66">
            <v>196.48</v>
          </cell>
          <cell r="G66">
            <v>56</v>
          </cell>
          <cell r="H66">
            <v>50.4</v>
          </cell>
          <cell r="I66">
            <v>30.5</v>
          </cell>
        </row>
        <row r="67">
          <cell r="F67">
            <v>100</v>
          </cell>
          <cell r="G67">
            <v>40</v>
          </cell>
          <cell r="H67">
            <v>10</v>
          </cell>
          <cell r="I67">
            <v>10</v>
          </cell>
        </row>
        <row r="68">
          <cell r="F68">
            <v>20</v>
          </cell>
          <cell r="G68">
            <v>10</v>
          </cell>
          <cell r="H68">
            <v>10</v>
          </cell>
          <cell r="I68">
            <v>10</v>
          </cell>
        </row>
        <row r="69">
          <cell r="F69">
            <v>5</v>
          </cell>
          <cell r="G69">
            <v>5</v>
          </cell>
          <cell r="H69">
            <v>1</v>
          </cell>
          <cell r="I69">
            <v>1</v>
          </cell>
        </row>
        <row r="73">
          <cell r="F73">
            <v>10</v>
          </cell>
          <cell r="G73">
            <v>10</v>
          </cell>
        </row>
        <row r="211">
          <cell r="F211">
            <v>0</v>
          </cell>
        </row>
        <row r="214">
          <cell r="H214">
            <v>0</v>
          </cell>
        </row>
        <row r="261">
          <cell r="F261">
            <v>0</v>
          </cell>
          <cell r="G261">
            <v>0</v>
          </cell>
        </row>
      </sheetData>
      <sheetData sheetId="21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72">
          <cell r="F72">
            <v>460</v>
          </cell>
          <cell r="G72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  <cell r="G267">
            <v>0</v>
          </cell>
        </row>
      </sheetData>
      <sheetData sheetId="22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5">
          <cell r="F265">
            <v>292</v>
          </cell>
        </row>
      </sheetData>
      <sheetData sheetId="23">
        <row r="22">
          <cell r="G22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7">
          <cell r="G57">
            <v>0</v>
          </cell>
        </row>
        <row r="66">
          <cell r="G66">
            <v>0</v>
          </cell>
        </row>
        <row r="67">
          <cell r="G67">
            <v>105.2</v>
          </cell>
        </row>
        <row r="79">
          <cell r="H79">
            <v>0</v>
          </cell>
        </row>
        <row r="81">
          <cell r="G81">
            <v>0</v>
          </cell>
        </row>
        <row r="87">
          <cell r="G87">
            <v>0</v>
          </cell>
        </row>
        <row r="104">
          <cell r="G104">
            <v>0</v>
          </cell>
        </row>
        <row r="267">
          <cell r="F267">
            <v>0</v>
          </cell>
        </row>
      </sheetData>
      <sheetData sheetId="25">
        <row r="16">
          <cell r="F16">
            <v>200.9</v>
          </cell>
          <cell r="G16">
            <v>248</v>
          </cell>
          <cell r="H16">
            <v>269</v>
          </cell>
          <cell r="I16">
            <v>368</v>
          </cell>
        </row>
        <row r="20">
          <cell r="F20">
            <v>168</v>
          </cell>
          <cell r="G20">
            <v>168</v>
          </cell>
          <cell r="H20">
            <v>168</v>
          </cell>
          <cell r="I20">
            <v>166</v>
          </cell>
        </row>
        <row r="21">
          <cell r="F21">
            <v>4</v>
          </cell>
          <cell r="G21">
            <v>4</v>
          </cell>
          <cell r="H21">
            <v>4</v>
          </cell>
          <cell r="I21">
            <v>3</v>
          </cell>
        </row>
        <row r="26">
          <cell r="F26">
            <v>18.1</v>
          </cell>
        </row>
        <row r="42">
          <cell r="F42">
            <v>118</v>
          </cell>
          <cell r="G42">
            <v>118</v>
          </cell>
          <cell r="H42">
            <v>118</v>
          </cell>
          <cell r="I42">
            <v>117</v>
          </cell>
        </row>
        <row r="43">
          <cell r="F43">
            <v>3</v>
          </cell>
          <cell r="G43">
            <v>3</v>
          </cell>
          <cell r="H43">
            <v>3</v>
          </cell>
          <cell r="I43">
            <v>2</v>
          </cell>
        </row>
        <row r="44">
          <cell r="F44">
            <v>28</v>
          </cell>
          <cell r="G44">
            <v>28</v>
          </cell>
          <cell r="H44">
            <v>28</v>
          </cell>
          <cell r="I44">
            <v>28</v>
          </cell>
        </row>
        <row r="45">
          <cell r="F45">
            <v>2</v>
          </cell>
          <cell r="G45">
            <v>2</v>
          </cell>
          <cell r="H45">
            <v>1</v>
          </cell>
          <cell r="I45">
            <v>1</v>
          </cell>
        </row>
      </sheetData>
      <sheetData sheetId="26">
        <row r="28">
          <cell r="I28">
            <v>0</v>
          </cell>
        </row>
        <row r="255">
          <cell r="H255">
            <v>350</v>
          </cell>
        </row>
      </sheetData>
      <sheetData sheetId="27">
        <row r="53">
          <cell r="F53">
            <v>1055</v>
          </cell>
          <cell r="G53">
            <v>825</v>
          </cell>
          <cell r="H53">
            <v>275</v>
          </cell>
          <cell r="I53">
            <v>890</v>
          </cell>
        </row>
        <row r="54">
          <cell r="F54">
            <v>250</v>
          </cell>
          <cell r="G54">
            <v>305</v>
          </cell>
          <cell r="H54">
            <v>320</v>
          </cell>
          <cell r="I54">
            <v>470</v>
          </cell>
        </row>
        <row r="58">
          <cell r="F58">
            <v>40</v>
          </cell>
          <cell r="G58">
            <v>13</v>
          </cell>
          <cell r="H58">
            <v>55</v>
          </cell>
          <cell r="I58">
            <v>60</v>
          </cell>
        </row>
        <row r="60">
          <cell r="F60">
            <v>300</v>
          </cell>
          <cell r="G60">
            <v>277</v>
          </cell>
          <cell r="H60">
            <v>300</v>
          </cell>
          <cell r="I60">
            <v>426.6</v>
          </cell>
        </row>
        <row r="61">
          <cell r="F61">
            <v>200</v>
          </cell>
          <cell r="G61">
            <v>400</v>
          </cell>
          <cell r="I61">
            <v>173.4</v>
          </cell>
        </row>
        <row r="75">
          <cell r="G75">
            <v>0</v>
          </cell>
        </row>
        <row r="81">
          <cell r="G81">
            <v>0</v>
          </cell>
        </row>
        <row r="98">
          <cell r="G98">
            <v>0</v>
          </cell>
        </row>
        <row r="101">
          <cell r="G101">
            <v>0</v>
          </cell>
        </row>
        <row r="104">
          <cell r="F104">
            <v>0</v>
          </cell>
          <cell r="G104">
            <v>0</v>
          </cell>
          <cell r="H104">
            <v>250</v>
          </cell>
          <cell r="I104">
            <v>0</v>
          </cell>
        </row>
        <row r="258">
          <cell r="F258">
            <v>250</v>
          </cell>
          <cell r="G258">
            <v>300</v>
          </cell>
        </row>
        <row r="259">
          <cell r="G259">
            <v>479</v>
          </cell>
          <cell r="I259">
            <v>5</v>
          </cell>
        </row>
        <row r="264">
          <cell r="I264">
            <v>605</v>
          </cell>
        </row>
      </sheetData>
      <sheetData sheetId="28">
        <row r="13">
          <cell r="F13">
            <v>942</v>
          </cell>
          <cell r="G13">
            <v>946.89</v>
          </cell>
          <cell r="H13">
            <v>623.87</v>
          </cell>
          <cell r="I13">
            <v>995.6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422</v>
          </cell>
          <cell r="G17">
            <v>421</v>
          </cell>
          <cell r="H17">
            <v>419</v>
          </cell>
          <cell r="I17">
            <v>364.93</v>
          </cell>
        </row>
        <row r="18">
          <cell r="F18">
            <v>143</v>
          </cell>
          <cell r="G18">
            <v>143</v>
          </cell>
          <cell r="H18">
            <v>142</v>
          </cell>
          <cell r="I18">
            <v>142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30</v>
          </cell>
          <cell r="G23">
            <v>30</v>
          </cell>
          <cell r="H23">
            <v>30</v>
          </cell>
          <cell r="I23">
            <v>30.1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8.5</v>
          </cell>
        </row>
        <row r="31">
          <cell r="E31">
            <v>0</v>
          </cell>
          <cell r="F31">
            <v>77</v>
          </cell>
          <cell r="G31">
            <v>75</v>
          </cell>
          <cell r="H31">
            <v>73</v>
          </cell>
          <cell r="I31">
            <v>70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E39">
            <v>0</v>
          </cell>
          <cell r="F39">
            <v>337.26</v>
          </cell>
          <cell r="G39">
            <v>336.76</v>
          </cell>
          <cell r="H39">
            <v>331</v>
          </cell>
          <cell r="I39">
            <v>276.67</v>
          </cell>
        </row>
        <row r="40">
          <cell r="E40">
            <v>0</v>
          </cell>
          <cell r="F40">
            <v>7.95</v>
          </cell>
          <cell r="G40">
            <v>8.2</v>
          </cell>
          <cell r="H40">
            <v>8.05</v>
          </cell>
          <cell r="I40">
            <v>6.2299999999999995</v>
          </cell>
        </row>
        <row r="41">
          <cell r="E41">
            <v>0</v>
          </cell>
          <cell r="F41">
            <v>82</v>
          </cell>
          <cell r="G41">
            <v>81.5</v>
          </cell>
          <cell r="H41">
            <v>78.1</v>
          </cell>
          <cell r="I41">
            <v>58.260000000000005</v>
          </cell>
        </row>
        <row r="42">
          <cell r="E42">
            <v>0</v>
          </cell>
          <cell r="F42">
            <v>5.6</v>
          </cell>
          <cell r="G42">
            <v>5.72</v>
          </cell>
          <cell r="H42">
            <v>5.4</v>
          </cell>
          <cell r="I42">
            <v>2.51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0.1</v>
          </cell>
        </row>
        <row r="48">
          <cell r="E48">
            <v>0</v>
          </cell>
          <cell r="F48">
            <v>18</v>
          </cell>
          <cell r="G48">
            <v>4</v>
          </cell>
          <cell r="H48">
            <v>-11.08</v>
          </cell>
          <cell r="I48">
            <v>4</v>
          </cell>
        </row>
        <row r="49">
          <cell r="F49">
            <v>8</v>
          </cell>
          <cell r="G49">
            <v>10</v>
          </cell>
          <cell r="H49">
            <v>6.53</v>
          </cell>
          <cell r="I49">
            <v>7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E53">
            <v>0</v>
          </cell>
          <cell r="F53">
            <v>22</v>
          </cell>
          <cell r="G53">
            <v>7</v>
          </cell>
          <cell r="H53">
            <v>7.95</v>
          </cell>
          <cell r="I53">
            <v>1.5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70</v>
          </cell>
          <cell r="G56">
            <v>38.5</v>
          </cell>
          <cell r="H56">
            <v>12.74</v>
          </cell>
          <cell r="I56">
            <v>3</v>
          </cell>
        </row>
        <row r="57">
          <cell r="E57">
            <v>0</v>
          </cell>
          <cell r="F57">
            <v>39</v>
          </cell>
          <cell r="G57">
            <v>5</v>
          </cell>
          <cell r="H57">
            <v>-34.8</v>
          </cell>
          <cell r="I57">
            <v>1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581.45</v>
          </cell>
          <cell r="G63">
            <v>669.15</v>
          </cell>
          <cell r="H63">
            <v>503.65</v>
          </cell>
          <cell r="I63">
            <v>1083</v>
          </cell>
        </row>
        <row r="64">
          <cell r="F64">
            <v>176</v>
          </cell>
          <cell r="G64">
            <v>300.34999999999997</v>
          </cell>
          <cell r="H64">
            <v>-88.02</v>
          </cell>
          <cell r="I64">
            <v>115</v>
          </cell>
        </row>
        <row r="65">
          <cell r="F65">
            <v>531</v>
          </cell>
          <cell r="G65">
            <v>525</v>
          </cell>
          <cell r="H65">
            <v>182.85000000000002</v>
          </cell>
          <cell r="I65">
            <v>461.26</v>
          </cell>
        </row>
        <row r="66">
          <cell r="F66">
            <v>10</v>
          </cell>
          <cell r="G66">
            <v>16</v>
          </cell>
          <cell r="H66">
            <v>12.86</v>
          </cell>
          <cell r="I66">
            <v>30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4.1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2</v>
          </cell>
          <cell r="G70">
            <v>14.21</v>
          </cell>
          <cell r="H70">
            <v>-3.74</v>
          </cell>
          <cell r="I70">
            <v>0</v>
          </cell>
        </row>
        <row r="72">
          <cell r="E72">
            <v>0</v>
          </cell>
          <cell r="F72">
            <v>0</v>
          </cell>
          <cell r="G72">
            <v>1.1</v>
          </cell>
          <cell r="H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54">
          <cell r="F154">
            <v>22.11</v>
          </cell>
          <cell r="G154">
            <v>22.11</v>
          </cell>
          <cell r="H154">
            <v>22</v>
          </cell>
          <cell r="I154">
            <v>6.7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</sheetData>
      <sheetData sheetId="46">
        <row r="16">
          <cell r="F16">
            <v>0</v>
          </cell>
          <cell r="G16">
            <v>0</v>
          </cell>
          <cell r="H16">
            <v>0</v>
          </cell>
          <cell r="I16">
            <v>206.86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62.23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36.98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11.37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3.19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16.22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70.05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1.66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17.5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0.94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1.24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8.46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4.42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25.61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1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214.39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190.25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258.17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14.46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53">
        <row r="16">
          <cell r="F16">
            <v>13.24</v>
          </cell>
          <cell r="G16">
            <v>3.44</v>
          </cell>
          <cell r="H16">
            <v>9.37</v>
          </cell>
          <cell r="I16">
            <v>5.109999999999999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2">
          <cell r="F42">
            <v>3</v>
          </cell>
          <cell r="G42">
            <v>0.25</v>
          </cell>
          <cell r="H42">
            <v>0.5</v>
          </cell>
          <cell r="I42">
            <v>0.25</v>
          </cell>
        </row>
        <row r="43">
          <cell r="F43">
            <v>0.02</v>
          </cell>
          <cell r="G43">
            <v>0.01</v>
          </cell>
          <cell r="H43">
            <v>0.01</v>
          </cell>
          <cell r="I43">
            <v>0.01</v>
          </cell>
        </row>
        <row r="44">
          <cell r="F44">
            <v>0.24</v>
          </cell>
          <cell r="G44">
            <v>0.24</v>
          </cell>
          <cell r="H44">
            <v>0.23</v>
          </cell>
          <cell r="I44">
            <v>0.23</v>
          </cell>
        </row>
        <row r="45">
          <cell r="F45">
            <v>0.01</v>
          </cell>
          <cell r="G45">
            <v>0.01</v>
          </cell>
          <cell r="H45">
            <v>0.01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2</v>
          </cell>
          <cell r="G59">
            <v>0</v>
          </cell>
          <cell r="H59">
            <v>7</v>
          </cell>
          <cell r="I59">
            <v>12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6">
          <cell r="F66">
            <v>376.89</v>
          </cell>
          <cell r="G66">
            <v>269</v>
          </cell>
          <cell r="H66">
            <v>1677.28</v>
          </cell>
          <cell r="I66">
            <v>2357</v>
          </cell>
        </row>
        <row r="67">
          <cell r="F67">
            <v>37.95</v>
          </cell>
          <cell r="G67">
            <v>34.2</v>
          </cell>
          <cell r="H67">
            <v>234</v>
          </cell>
          <cell r="I67">
            <v>460</v>
          </cell>
        </row>
        <row r="68">
          <cell r="F68">
            <v>3.45</v>
          </cell>
          <cell r="G68">
            <v>20.85</v>
          </cell>
          <cell r="H68">
            <v>41</v>
          </cell>
          <cell r="I68">
            <v>85.4</v>
          </cell>
        </row>
        <row r="69">
          <cell r="F69">
            <v>0</v>
          </cell>
          <cell r="G69">
            <v>0</v>
          </cell>
          <cell r="H69">
            <v>5</v>
          </cell>
          <cell r="I69">
            <v>5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5">
          <cell r="F75">
            <v>1.1</v>
          </cell>
          <cell r="G75">
            <v>0</v>
          </cell>
          <cell r="H75">
            <v>1.6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1.1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</sheetData>
      <sheetData sheetId="65">
        <row r="259">
          <cell r="G259">
            <v>3240</v>
          </cell>
          <cell r="I259">
            <v>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00390625" style="1" customWidth="1"/>
    <col min="2" max="2" width="29.57421875" style="4" customWidth="1"/>
    <col min="3" max="3" width="7.28125" style="1" customWidth="1"/>
    <col min="4" max="4" width="11.57421875" style="1" customWidth="1"/>
    <col min="5" max="5" width="9.140625" style="1" customWidth="1"/>
    <col min="6" max="6" width="10.28125" style="1" customWidth="1"/>
    <col min="7" max="7" width="10.421875" style="1" customWidth="1"/>
    <col min="8" max="8" width="10.57421875" style="1" customWidth="1"/>
    <col min="9" max="9" width="10.7109375" style="1" customWidth="1"/>
    <col min="10" max="10" width="10.00390625" style="1" customWidth="1"/>
    <col min="11" max="11" width="9.57421875" style="1" customWidth="1"/>
    <col min="12" max="12" width="10.7109375" style="1" customWidth="1"/>
    <col min="13" max="16384" width="9.140625" style="1" customWidth="1"/>
  </cols>
  <sheetData>
    <row r="1" spans="10:12" ht="12.75">
      <c r="J1" s="2"/>
      <c r="K1" s="2"/>
      <c r="L1" s="2"/>
    </row>
    <row r="2" spans="1:12" s="10" customFormat="1" ht="15">
      <c r="A2" s="6" t="s">
        <v>474</v>
      </c>
      <c r="B2" s="6"/>
      <c r="C2" s="6"/>
      <c r="D2" s="7"/>
      <c r="E2" s="8"/>
      <c r="F2" s="8"/>
      <c r="G2" s="8"/>
      <c r="H2" s="8"/>
      <c r="I2" s="8"/>
      <c r="J2" s="9"/>
      <c r="K2" s="9"/>
      <c r="L2" s="9"/>
    </row>
    <row r="3" spans="1:12" s="10" customFormat="1" ht="15">
      <c r="A3" s="6"/>
      <c r="B3" s="6"/>
      <c r="C3" s="6"/>
      <c r="D3" s="7"/>
      <c r="E3" s="8"/>
      <c r="F3" s="8"/>
      <c r="G3" s="8"/>
      <c r="H3" s="8"/>
      <c r="I3" s="8"/>
      <c r="J3" s="9"/>
      <c r="K3" s="9"/>
      <c r="L3" s="9"/>
    </row>
    <row r="4" spans="1:12" s="10" customFormat="1" ht="15">
      <c r="A4" s="6"/>
      <c r="B4" s="11" t="s">
        <v>475</v>
      </c>
      <c r="C4" s="11"/>
      <c r="D4" s="7"/>
      <c r="E4" s="12"/>
      <c r="F4" s="13" t="s">
        <v>476</v>
      </c>
      <c r="G4" s="12"/>
      <c r="H4" s="8"/>
      <c r="I4" s="8"/>
      <c r="J4" s="9"/>
      <c r="K4" s="9"/>
      <c r="L4" s="9"/>
    </row>
    <row r="5" spans="1:12" s="10" customFormat="1" ht="15">
      <c r="A5" s="6"/>
      <c r="B5" s="14" t="s">
        <v>477</v>
      </c>
      <c r="C5" s="15"/>
      <c r="D5" s="7"/>
      <c r="E5" s="12" t="s">
        <v>478</v>
      </c>
      <c r="F5" s="12"/>
      <c r="G5" s="12"/>
      <c r="H5" s="8"/>
      <c r="I5" s="8"/>
      <c r="J5" s="9"/>
      <c r="K5" s="9"/>
      <c r="L5" s="9"/>
    </row>
    <row r="6" spans="1:12" ht="12.75">
      <c r="A6" s="2"/>
      <c r="B6" s="16" t="s">
        <v>479</v>
      </c>
      <c r="C6" s="2"/>
      <c r="D6" s="2"/>
      <c r="E6" s="17" t="s">
        <v>480</v>
      </c>
      <c r="F6" s="2"/>
      <c r="G6" s="2"/>
      <c r="H6" s="2"/>
      <c r="I6" s="2"/>
      <c r="J6" s="2"/>
      <c r="K6" s="2"/>
      <c r="L6" s="2"/>
    </row>
    <row r="7" spans="1:12" ht="12.75">
      <c r="A7" s="2"/>
      <c r="B7" s="18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19" t="s">
        <v>0</v>
      </c>
      <c r="C8" s="19"/>
      <c r="D8" s="19"/>
      <c r="E8" s="19"/>
      <c r="F8" s="19"/>
      <c r="G8" s="19"/>
      <c r="H8" s="19"/>
      <c r="I8" s="19"/>
      <c r="J8" s="2"/>
      <c r="K8" s="2"/>
      <c r="L8" s="2"/>
    </row>
    <row r="9" spans="1:12" ht="12.75">
      <c r="A9" s="2"/>
      <c r="B9" s="19" t="s">
        <v>481</v>
      </c>
      <c r="C9" s="19"/>
      <c r="D9" s="19"/>
      <c r="E9" s="19"/>
      <c r="F9" s="19"/>
      <c r="G9" s="19"/>
      <c r="H9" s="19"/>
      <c r="I9" s="19"/>
      <c r="J9" s="2"/>
      <c r="K9" s="2"/>
      <c r="L9" s="2"/>
    </row>
    <row r="10" spans="1:12" ht="12.75">
      <c r="A10" s="2"/>
      <c r="B10" s="20" t="s">
        <v>482</v>
      </c>
      <c r="C10" s="20"/>
      <c r="D10" s="20"/>
      <c r="E10" s="20"/>
      <c r="F10" s="20"/>
      <c r="G10" s="20"/>
      <c r="H10" s="20"/>
      <c r="I10" s="20"/>
      <c r="J10" s="2"/>
      <c r="K10" s="2"/>
      <c r="L10" s="2"/>
    </row>
    <row r="11" spans="1:12" ht="12.75">
      <c r="A11" s="2"/>
      <c r="B11" s="21" t="s">
        <v>483</v>
      </c>
      <c r="C11" s="22"/>
      <c r="D11" s="22"/>
      <c r="E11" s="22"/>
      <c r="F11" s="22"/>
      <c r="G11" s="22"/>
      <c r="H11" s="23" t="s">
        <v>1</v>
      </c>
      <c r="I11" s="23"/>
      <c r="J11" s="2"/>
      <c r="K11" s="2"/>
      <c r="L11" s="2"/>
    </row>
    <row r="12" spans="1:12" ht="35.25" customHeight="1">
      <c r="A12" s="24" t="s">
        <v>2</v>
      </c>
      <c r="B12" s="24"/>
      <c r="C12" s="24"/>
      <c r="D12" s="25" t="s">
        <v>3</v>
      </c>
      <c r="E12" s="25"/>
      <c r="F12" s="25" t="s">
        <v>4</v>
      </c>
      <c r="G12" s="25"/>
      <c r="H12" s="25"/>
      <c r="I12" s="25"/>
      <c r="J12" s="26" t="s">
        <v>484</v>
      </c>
      <c r="K12" s="27"/>
      <c r="L12" s="28"/>
    </row>
    <row r="13" spans="1:12" ht="84.75" customHeight="1">
      <c r="A13" s="24"/>
      <c r="B13" s="24"/>
      <c r="C13" s="24"/>
      <c r="D13" s="29" t="s">
        <v>5</v>
      </c>
      <c r="E13" s="30" t="s">
        <v>6</v>
      </c>
      <c r="F13" s="29" t="s">
        <v>7</v>
      </c>
      <c r="G13" s="29" t="s">
        <v>8</v>
      </c>
      <c r="H13" s="29" t="s">
        <v>9</v>
      </c>
      <c r="I13" s="29" t="s">
        <v>10</v>
      </c>
      <c r="J13" s="31">
        <v>2015</v>
      </c>
      <c r="K13" s="32">
        <v>2016</v>
      </c>
      <c r="L13" s="31">
        <v>2017</v>
      </c>
    </row>
    <row r="14" spans="1:12" ht="41.25" customHeight="1">
      <c r="A14" s="24" t="s">
        <v>11</v>
      </c>
      <c r="B14" s="24"/>
      <c r="C14" s="30"/>
      <c r="D14" s="33">
        <f>SUM(F14:I14)</f>
        <v>130843.81</v>
      </c>
      <c r="E14" s="33">
        <f>SUM(E15+E188)</f>
        <v>2708.8</v>
      </c>
      <c r="F14" s="33">
        <f>SUM(F15+F188)</f>
        <v>32288.86</v>
      </c>
      <c r="G14" s="33">
        <f aca="true" t="shared" si="0" ref="G14:L14">SUM(G15+G188)</f>
        <v>34471.2</v>
      </c>
      <c r="H14" s="33">
        <f t="shared" si="0"/>
        <v>28924.760000000002</v>
      </c>
      <c r="I14" s="33">
        <f t="shared" si="0"/>
        <v>35158.99</v>
      </c>
      <c r="J14" s="33">
        <f t="shared" si="0"/>
        <v>102600</v>
      </c>
      <c r="K14" s="33">
        <f t="shared" si="0"/>
        <v>103300</v>
      </c>
      <c r="L14" s="33">
        <f t="shared" si="0"/>
        <v>104320</v>
      </c>
    </row>
    <row r="15" spans="1:12" ht="30.75" customHeight="1">
      <c r="A15" s="24" t="s">
        <v>12</v>
      </c>
      <c r="B15" s="24"/>
      <c r="C15" s="30"/>
      <c r="D15" s="33">
        <f>SUM(F15:I15)</f>
        <v>124711.81</v>
      </c>
      <c r="E15" s="33">
        <f aca="true" t="shared" si="1" ref="E15:L15">SUM(E16+E171+E175+E185)</f>
        <v>2708.8</v>
      </c>
      <c r="F15" s="33">
        <f>SUM(F16+F171+F175+F185)</f>
        <v>31669.86</v>
      </c>
      <c r="G15" s="33">
        <f t="shared" si="1"/>
        <v>30452.2</v>
      </c>
      <c r="H15" s="33">
        <f t="shared" si="1"/>
        <v>28574.760000000002</v>
      </c>
      <c r="I15" s="33">
        <f t="shared" si="1"/>
        <v>34014.99</v>
      </c>
      <c r="J15" s="34">
        <f t="shared" si="1"/>
        <v>102600</v>
      </c>
      <c r="K15" s="34">
        <f t="shared" si="1"/>
        <v>103300</v>
      </c>
      <c r="L15" s="33">
        <f t="shared" si="1"/>
        <v>104320</v>
      </c>
    </row>
    <row r="16" spans="1:12" ht="19.5" customHeight="1">
      <c r="A16" s="35" t="s">
        <v>13</v>
      </c>
      <c r="B16" s="36"/>
      <c r="C16" s="37" t="s">
        <v>14</v>
      </c>
      <c r="D16" s="33">
        <f>SUM(F16:I16)</f>
        <v>124711.81</v>
      </c>
      <c r="E16" s="33">
        <f>SUM(E17+E52)</f>
        <v>2708.8</v>
      </c>
      <c r="F16" s="33">
        <f>SUM(F17+F52+F159)</f>
        <v>31669.86</v>
      </c>
      <c r="G16" s="33">
        <f aca="true" t="shared" si="2" ref="G16:L16">SUM(G17+G52+G159)</f>
        <v>30452.2</v>
      </c>
      <c r="H16" s="33">
        <f t="shared" si="2"/>
        <v>28574.760000000002</v>
      </c>
      <c r="I16" s="33">
        <f t="shared" si="2"/>
        <v>34014.99</v>
      </c>
      <c r="J16" s="33">
        <f t="shared" si="2"/>
        <v>102600</v>
      </c>
      <c r="K16" s="33">
        <f t="shared" si="2"/>
        <v>103300</v>
      </c>
      <c r="L16" s="33">
        <f t="shared" si="2"/>
        <v>104320</v>
      </c>
    </row>
    <row r="17" spans="1:12" s="43" customFormat="1" ht="27.75" customHeight="1">
      <c r="A17" s="38" t="s">
        <v>15</v>
      </c>
      <c r="B17" s="39"/>
      <c r="C17" s="40" t="s">
        <v>16</v>
      </c>
      <c r="D17" s="41">
        <f>SUM(F17:I17)</f>
        <v>63688</v>
      </c>
      <c r="E17" s="41">
        <f>SUM(E18+E36+E44)</f>
        <v>0</v>
      </c>
      <c r="F17" s="41">
        <f>SUM(F18+F36+F44)</f>
        <v>16278.560000000001</v>
      </c>
      <c r="G17" s="41">
        <f>SUM(G18+G36+G44)</f>
        <v>15772.59</v>
      </c>
      <c r="H17" s="41">
        <f>SUM(H18+H36+H44)</f>
        <v>15752.099999999999</v>
      </c>
      <c r="I17" s="41">
        <f>SUM(I18+I36+I44)</f>
        <v>15884.750000000002</v>
      </c>
      <c r="J17" s="42">
        <v>63600</v>
      </c>
      <c r="K17" s="42">
        <v>63800</v>
      </c>
      <c r="L17" s="41">
        <v>64000</v>
      </c>
    </row>
    <row r="18" spans="1:12" ht="17.25" customHeight="1">
      <c r="A18" s="44" t="s">
        <v>17</v>
      </c>
      <c r="B18" s="44"/>
      <c r="C18" s="37" t="s">
        <v>18</v>
      </c>
      <c r="D18" s="41">
        <f>SUM(F18:I18)</f>
        <v>48316.259999999995</v>
      </c>
      <c r="E18" s="41">
        <f aca="true" t="shared" si="3" ref="E18:L18">SUM(E19:E35)</f>
        <v>0</v>
      </c>
      <c r="F18" s="41">
        <f t="shared" si="3"/>
        <v>12087.5</v>
      </c>
      <c r="G18" s="41">
        <f t="shared" si="3"/>
        <v>11794.5</v>
      </c>
      <c r="H18" s="41">
        <f t="shared" si="3"/>
        <v>12157.759999999998</v>
      </c>
      <c r="I18" s="41">
        <f t="shared" si="3"/>
        <v>12276.500000000002</v>
      </c>
      <c r="J18" s="45">
        <f t="shared" si="3"/>
        <v>0</v>
      </c>
      <c r="K18" s="45">
        <f t="shared" si="3"/>
        <v>0</v>
      </c>
      <c r="L18" s="41">
        <f t="shared" si="3"/>
        <v>0</v>
      </c>
    </row>
    <row r="19" spans="1:12" ht="17.25" customHeight="1">
      <c r="A19" s="46"/>
      <c r="B19" s="47" t="s">
        <v>19</v>
      </c>
      <c r="C19" s="48" t="s">
        <v>20</v>
      </c>
      <c r="D19" s="41">
        <f aca="true" t="shared" si="4" ref="D19:D82">SUM(F19:I19)</f>
        <v>33200.11</v>
      </c>
      <c r="E19" s="49">
        <f>SUM('[1]spital'!E16+'[1]bft'!E16+'[1]puncte'!E16+'[1]dializa'!E12+'[1]venit.proprii'!E16+'[1]venit.cercet'!E16)</f>
        <v>0</v>
      </c>
      <c r="F19" s="49">
        <f>SUM('[1]TOTAL CASA'!F16+'[1]venit.cercet'!F16+'[1]venit.proprii'!F16+'[1]venit.lml'!F16+'[1]lml'!F16+'[1]BUG.LOCAL'!F16+'[1]bg.stat'!F13+'[1]ACCIZE-programe'!F16+'[1]fd.europene'!F22+'[1]fd.dezv'!F22+'[1]sponsorizari'!F22+'[1]INVESTITII'!F16+'[1]PRIMARIE'!F12+'[1]ACTIUNI ACCIZE'!F16)</f>
        <v>7883.5</v>
      </c>
      <c r="G19" s="49">
        <f>SUM('[1]TOTAL CASA'!G16+'[1]venit.cercet'!G16+'[1]venit.proprii'!G16+'[1]venit.lml'!G16+'[1]lml'!G16+'[1]BUG.LOCAL'!G16+'[1]bg.stat'!G13+'[1]ACCIZE-programe'!G16+'[1]fd.europene'!G22+'[1]fd.dezv'!G22+'[1]sponsorizari'!G22+'[1]INVESTITII'!G16+'[1]PRIMARIE'!G12+'[1]ACTIUNI ACCIZE'!G16)</f>
        <v>7801.5</v>
      </c>
      <c r="H19" s="49">
        <f>SUM('[1]TOTAL CASA'!H16+'[1]venit.cercet'!H16+'[1]venit.proprii'!H16+'[1]venit.lml'!H16+'[1]lml'!H16+'[1]BUG.LOCAL'!H16+'[1]bg.stat'!H13+'[1]ACCIZE-programe'!H16+'[1]fd.europene'!H22+'[1]fd.dezv'!H22+'[1]sponsorizari'!H22+'[1]INVESTITII'!H16+'[1]PRIMARIE'!H12+'[1]ACTIUNI ACCIZE'!H16)</f>
        <v>8660.61</v>
      </c>
      <c r="I19" s="49">
        <f>SUM('[1]TOTAL CASA'!I16+'[1]venit.cercet'!I16+'[1]venit.proprii'!I16+'[1]venit.lml'!I16+'[1]lml'!I16+'[1]BUG.LOCAL'!I16+'[1]bg.stat'!I13+'[1]ACCIZE-programe'!I16+'[1]fd.europene'!I22+'[1]fd.dezv'!I22+'[1]sponsorizari'!I22+'[1]INVESTITII'!I16+'[1]PRIMARIE'!I12+'[1]ACTIUNI ACCIZE'!I16)</f>
        <v>8854.500000000002</v>
      </c>
      <c r="J19" s="50"/>
      <c r="K19" s="50"/>
      <c r="L19" s="50"/>
    </row>
    <row r="20" spans="1:12" s="55" customFormat="1" ht="16.5" customHeight="1" hidden="1">
      <c r="A20" s="51"/>
      <c r="B20" s="52" t="s">
        <v>21</v>
      </c>
      <c r="C20" s="53" t="s">
        <v>22</v>
      </c>
      <c r="D20" s="41">
        <f t="shared" si="4"/>
        <v>0</v>
      </c>
      <c r="E20" s="49">
        <f>SUM('[1]spital'!E17+'[1]bft'!E17+'[1]puncte'!E17+'[1]dializa'!E13+'[1]venit.proprii'!E17+'[1]venit.cercet'!E17)</f>
        <v>0</v>
      </c>
      <c r="F20" s="49">
        <f>SUM('[1]TOTAL CASA'!F17+'[1]venit.cercet'!F17+'[1]venit.proprii'!F17+'[1]venit.lml'!F17+'[1]lml'!F17+'[1]BUG.LOCAL'!F17+'[1]bg.stat'!F14+'[1]ACCIZE-programe'!F17+'[1]fd.europene'!F23+'[1]fd.dezv'!F23+'[1]sponsorizari'!F23+'[1]INVESTITII'!F17+'[1]PRIMARIE'!F13+'[1]ACTIUNI ACCIZE'!F17)</f>
        <v>0</v>
      </c>
      <c r="G20" s="49">
        <f>SUM('[1]TOTAL CASA'!G17+'[1]venit.cercet'!G17+'[1]venit.proprii'!G17+'[1]venit.lml'!G17+'[1]lml'!G17+'[1]BUG.LOCAL'!G17+'[1]bg.stat'!G14+'[1]ACCIZE-programe'!G17+'[1]fd.europene'!G23+'[1]fd.dezv'!G23+'[1]sponsorizari'!G23+'[1]INVESTITII'!G17+'[1]PRIMARIE'!G13+'[1]ACTIUNI ACCIZE'!G17)</f>
        <v>0</v>
      </c>
      <c r="H20" s="49">
        <f>SUM('[1]TOTAL CASA'!H17+'[1]venit.cercet'!H17+'[1]venit.proprii'!H17+'[1]venit.lml'!H17+'[1]lml'!H17+'[1]BUG.LOCAL'!H17+'[1]bg.stat'!H14+'[1]ACCIZE-programe'!H17+'[1]fd.europene'!H23+'[1]fd.dezv'!H23+'[1]sponsorizari'!H23+'[1]INVESTITII'!H17+'[1]PRIMARIE'!H13+'[1]ACTIUNI ACCIZE'!H17)</f>
        <v>0</v>
      </c>
      <c r="I20" s="49">
        <f>SUM('[1]TOTAL CASA'!I17+'[1]venit.cercet'!I17+'[1]venit.proprii'!I17+'[1]venit.lml'!I17+'[1]lml'!I17+'[1]BUG.LOCAL'!I17+'[1]bg.stat'!I14+'[1]ACCIZE-programe'!I17+'[1]fd.europene'!I23+'[1]fd.dezv'!I23+'[1]sponsorizari'!I23+'[1]INVESTITII'!I17+'[1]PRIMARIE'!I13+'[1]ACTIUNI ACCIZE'!I17)</f>
        <v>0</v>
      </c>
      <c r="J20" s="54"/>
      <c r="K20" s="54"/>
      <c r="L20" s="54"/>
    </row>
    <row r="21" spans="1:12" s="55" customFormat="1" ht="17.25" customHeight="1" hidden="1">
      <c r="A21" s="51"/>
      <c r="B21" s="52" t="s">
        <v>23</v>
      </c>
      <c r="C21" s="53" t="s">
        <v>24</v>
      </c>
      <c r="D21" s="41">
        <f t="shared" si="4"/>
        <v>0</v>
      </c>
      <c r="E21" s="49">
        <f>SUM('[1]spital'!E18+'[1]bft'!E18+'[1]puncte'!E18+'[1]dializa'!E14+'[1]venit.proprii'!E18+'[1]venit.cercet'!E18)</f>
        <v>0</v>
      </c>
      <c r="F21" s="49">
        <f>SUM('[1]TOTAL CASA'!F18+'[1]venit.cercet'!F18+'[1]venit.proprii'!F18+'[1]venit.lml'!F18+'[1]lml'!F18+'[1]BUG.LOCAL'!F18+'[1]bg.stat'!F15+'[1]ACCIZE-programe'!F18+'[1]fd.europene'!F24+'[1]fd.dezv'!F24+'[1]sponsorizari'!F24+'[1]INVESTITII'!F18+'[1]PRIMARIE'!F14+'[1]ACTIUNI ACCIZE'!F18)</f>
        <v>0</v>
      </c>
      <c r="G21" s="49">
        <f>SUM('[1]TOTAL CASA'!G18+'[1]venit.cercet'!G18+'[1]venit.proprii'!G18+'[1]venit.lml'!G18+'[1]lml'!G18+'[1]BUG.LOCAL'!G18+'[1]bg.stat'!G15+'[1]ACCIZE-programe'!G18+'[1]fd.europene'!G24+'[1]fd.dezv'!G24+'[1]sponsorizari'!G24+'[1]INVESTITII'!G18+'[1]PRIMARIE'!G14+'[1]ACTIUNI ACCIZE'!G18)</f>
        <v>0</v>
      </c>
      <c r="H21" s="49">
        <f>SUM('[1]TOTAL CASA'!H18+'[1]venit.cercet'!H18+'[1]venit.proprii'!H18+'[1]venit.lml'!H18+'[1]lml'!H18+'[1]BUG.LOCAL'!H18+'[1]bg.stat'!H15+'[1]ACCIZE-programe'!H18+'[1]fd.europene'!H24+'[1]fd.dezv'!H24+'[1]sponsorizari'!H24+'[1]INVESTITII'!H18+'[1]PRIMARIE'!H14+'[1]ACTIUNI ACCIZE'!H18)</f>
        <v>0</v>
      </c>
      <c r="I21" s="49">
        <f>SUM('[1]TOTAL CASA'!I18+'[1]venit.cercet'!I18+'[1]venit.proprii'!I18+'[1]venit.lml'!I18+'[1]lml'!I18+'[1]BUG.LOCAL'!I18+'[1]bg.stat'!I15+'[1]ACCIZE-programe'!I18+'[1]fd.europene'!I24+'[1]fd.dezv'!I24+'[1]sponsorizari'!I24+'[1]INVESTITII'!I18+'[1]PRIMARIE'!I14+'[1]ACTIUNI ACCIZE'!I18)</f>
        <v>0</v>
      </c>
      <c r="J21" s="54"/>
      <c r="K21" s="54"/>
      <c r="L21" s="54"/>
    </row>
    <row r="22" spans="1:12" s="55" customFormat="1" ht="17.25" customHeight="1" hidden="1">
      <c r="A22" s="51"/>
      <c r="B22" s="52" t="s">
        <v>25</v>
      </c>
      <c r="C22" s="53" t="s">
        <v>26</v>
      </c>
      <c r="D22" s="41">
        <f t="shared" si="4"/>
        <v>0</v>
      </c>
      <c r="E22" s="49">
        <f>SUM('[1]spital'!E19+'[1]bft'!E19+'[1]puncte'!E19+'[1]dializa'!E15+'[1]venit.proprii'!E19+'[1]venit.cercet'!E19)</f>
        <v>0</v>
      </c>
      <c r="F22" s="49">
        <f>SUM('[1]TOTAL CASA'!F19+'[1]venit.cercet'!F19+'[1]venit.proprii'!F19+'[1]venit.lml'!F19+'[1]lml'!F19+'[1]BUG.LOCAL'!F19+'[1]bg.stat'!F16+'[1]ACCIZE-programe'!F19+'[1]fd.europene'!F25+'[1]fd.dezv'!F25+'[1]sponsorizari'!F25+'[1]INVESTITII'!F19+'[1]PRIMARIE'!F15+'[1]ACTIUNI ACCIZE'!F19)</f>
        <v>0</v>
      </c>
      <c r="G22" s="49">
        <f>SUM('[1]TOTAL CASA'!G19+'[1]venit.cercet'!G19+'[1]venit.proprii'!G19+'[1]venit.lml'!G19+'[1]lml'!G19+'[1]BUG.LOCAL'!G19+'[1]bg.stat'!G16+'[1]ACCIZE-programe'!G19+'[1]fd.europene'!G25+'[1]fd.dezv'!G25+'[1]sponsorizari'!G25+'[1]INVESTITII'!G19+'[1]PRIMARIE'!G15+'[1]ACTIUNI ACCIZE'!G19)</f>
        <v>0</v>
      </c>
      <c r="H22" s="49">
        <f>SUM('[1]TOTAL CASA'!H19+'[1]venit.cercet'!H19+'[1]venit.proprii'!H19+'[1]venit.lml'!H19+'[1]lml'!H19+'[1]BUG.LOCAL'!H19+'[1]bg.stat'!H16+'[1]ACCIZE-programe'!H19+'[1]fd.europene'!H25+'[1]fd.dezv'!H25+'[1]sponsorizari'!H25+'[1]INVESTITII'!H19+'[1]PRIMARIE'!H15+'[1]ACTIUNI ACCIZE'!H19)</f>
        <v>0</v>
      </c>
      <c r="I22" s="49">
        <f>SUM('[1]TOTAL CASA'!I19+'[1]venit.cercet'!I19+'[1]venit.proprii'!I19+'[1]venit.lml'!I19+'[1]lml'!I19+'[1]BUG.LOCAL'!I19+'[1]bg.stat'!I16+'[1]ACCIZE-programe'!I19+'[1]fd.europene'!I25+'[1]fd.dezv'!I25+'[1]sponsorizari'!I25+'[1]INVESTITII'!I19+'[1]PRIMARIE'!I15+'[1]ACTIUNI ACCIZE'!I19)</f>
        <v>0</v>
      </c>
      <c r="J22" s="54"/>
      <c r="K22" s="54"/>
      <c r="L22" s="54"/>
    </row>
    <row r="23" spans="1:12" ht="17.25" customHeight="1">
      <c r="A23" s="46"/>
      <c r="B23" s="47" t="s">
        <v>27</v>
      </c>
      <c r="C23" s="48" t="s">
        <v>28</v>
      </c>
      <c r="D23" s="41">
        <f t="shared" si="4"/>
        <v>7489.05</v>
      </c>
      <c r="E23" s="49">
        <f>SUM('[1]spital'!E20+'[1]bft'!E20+'[1]puncte'!E20+'[1]dializa'!E16+'[1]venit.proprii'!E20+'[1]venit.cercet'!E20)</f>
        <v>0</v>
      </c>
      <c r="F23" s="49">
        <f>SUM('[1]TOTAL CASA'!F20+'[1]venit.cercet'!F20+'[1]venit.proprii'!F20+'[1]venit.lml'!F20+'[1]lml'!F20+'[1]BUG.LOCAL'!F20+'[1]bg.stat'!F17+'[1]ACCIZE-programe'!F20+'[1]fd.europene'!F26+'[1]fd.dezv'!F26+'[1]sponsorizari'!F26+'[1]INVESTITII'!F20+'[1]PRIMARIE'!F16+'[1]ACTIUNI ACCIZE'!F20)</f>
        <v>2116</v>
      </c>
      <c r="G23" s="49">
        <f>SUM('[1]TOTAL CASA'!G20+'[1]venit.cercet'!G20+'[1]venit.proprii'!G20+'[1]venit.lml'!G20+'[1]lml'!G20+'[1]BUG.LOCAL'!G20+'[1]bg.stat'!G17+'[1]ACCIZE-programe'!G20+'[1]fd.europene'!G26+'[1]fd.dezv'!G26+'[1]sponsorizari'!G26+'[1]INVESTITII'!G20+'[1]PRIMARIE'!G16+'[1]ACTIUNI ACCIZE'!G20)</f>
        <v>2015</v>
      </c>
      <c r="H23" s="49">
        <f>SUM('[1]TOTAL CASA'!H20+'[1]venit.cercet'!H20+'[1]venit.proprii'!H20+'[1]venit.lml'!H20+'[1]lml'!H20+'[1]BUG.LOCAL'!H20+'[1]bg.stat'!H17+'[1]ACCIZE-programe'!H20+'[1]fd.europene'!H26+'[1]fd.dezv'!H26+'[1]sponsorizari'!H26+'[1]INVESTITII'!H20+'[1]PRIMARIE'!H16+'[1]ACTIUNI ACCIZE'!H20)</f>
        <v>1708.05</v>
      </c>
      <c r="I23" s="49">
        <f>SUM('[1]TOTAL CASA'!I20+'[1]venit.cercet'!I20+'[1]venit.proprii'!I20+'[1]venit.lml'!I20+'[1]lml'!I20+'[1]BUG.LOCAL'!I20+'[1]bg.stat'!I17+'[1]ACCIZE-programe'!I20+'[1]fd.europene'!I26+'[1]fd.dezv'!I26+'[1]sponsorizari'!I26+'[1]INVESTITII'!I20+'[1]PRIMARIE'!I16+'[1]ACTIUNI ACCIZE'!I20)</f>
        <v>1650.0000000000002</v>
      </c>
      <c r="J23" s="50"/>
      <c r="K23" s="50"/>
      <c r="L23" s="50"/>
    </row>
    <row r="24" spans="1:12" ht="17.25" customHeight="1">
      <c r="A24" s="46"/>
      <c r="B24" s="47" t="s">
        <v>29</v>
      </c>
      <c r="C24" s="48" t="s">
        <v>30</v>
      </c>
      <c r="D24" s="41">
        <f t="shared" si="4"/>
        <v>4204.47</v>
      </c>
      <c r="E24" s="49">
        <f>SUM('[1]spital'!E21+'[1]bft'!E21+'[1]puncte'!E21+'[1]dializa'!E17+'[1]venit.proprii'!E21+'[1]venit.cercet'!E21)</f>
        <v>0</v>
      </c>
      <c r="F24" s="49">
        <f>SUM('[1]TOTAL CASA'!F21+'[1]venit.cercet'!F21+'[1]venit.proprii'!F21+'[1]venit.lml'!F21+'[1]lml'!F21+'[1]BUG.LOCAL'!F21+'[1]bg.stat'!F18+'[1]ACCIZE-programe'!F21+'[1]fd.europene'!F27+'[1]fd.dezv'!F27+'[1]sponsorizari'!F27+'[1]INVESTITII'!F21+'[1]PRIMARIE'!F17+'[1]ACTIUNI ACCIZE'!F21)</f>
        <v>1173</v>
      </c>
      <c r="G24" s="49">
        <f>SUM('[1]TOTAL CASA'!G21+'[1]venit.cercet'!G21+'[1]venit.proprii'!G21+'[1]venit.lml'!G21+'[1]lml'!G21+'[1]BUG.LOCAL'!G21+'[1]bg.stat'!G18+'[1]ACCIZE-programe'!G21+'[1]fd.europene'!G27+'[1]fd.dezv'!G27+'[1]sponsorizari'!G27+'[1]INVESTITII'!G21+'[1]PRIMARIE'!G17+'[1]ACTIUNI ACCIZE'!G21)</f>
        <v>1123</v>
      </c>
      <c r="H24" s="49">
        <f>SUM('[1]TOTAL CASA'!H21+'[1]venit.cercet'!H21+'[1]venit.proprii'!H21+'[1]venit.lml'!H21+'[1]lml'!H21+'[1]BUG.LOCAL'!H21+'[1]bg.stat'!H18+'[1]ACCIZE-programe'!H21+'[1]fd.europene'!H27+'[1]fd.dezv'!H27+'[1]sponsorizari'!H27+'[1]INVESTITII'!H21+'[1]PRIMARIE'!H17+'[1]ACTIUNI ACCIZE'!H21)</f>
        <v>991.47</v>
      </c>
      <c r="I24" s="49">
        <f>SUM('[1]TOTAL CASA'!I21+'[1]venit.cercet'!I21+'[1]venit.proprii'!I21+'[1]venit.lml'!I21+'[1]lml'!I21+'[1]BUG.LOCAL'!I21+'[1]bg.stat'!I18+'[1]ACCIZE-programe'!I21+'[1]fd.europene'!I27+'[1]fd.dezv'!I27+'[1]sponsorizari'!I27+'[1]INVESTITII'!I21+'[1]PRIMARIE'!I17+'[1]ACTIUNI ACCIZE'!I21)</f>
        <v>917</v>
      </c>
      <c r="J24" s="50"/>
      <c r="K24" s="50"/>
      <c r="L24" s="50"/>
    </row>
    <row r="25" spans="1:12" ht="17.25" customHeight="1">
      <c r="A25" s="46"/>
      <c r="B25" s="47" t="s">
        <v>31</v>
      </c>
      <c r="C25" s="48" t="s">
        <v>32</v>
      </c>
      <c r="D25" s="41">
        <f t="shared" si="4"/>
        <v>0</v>
      </c>
      <c r="E25" s="56" t="s">
        <v>33</v>
      </c>
      <c r="F25" s="56" t="s">
        <v>33</v>
      </c>
      <c r="G25" s="56" t="s">
        <v>33</v>
      </c>
      <c r="H25" s="56" t="s">
        <v>33</v>
      </c>
      <c r="I25" s="56" t="s">
        <v>33</v>
      </c>
      <c r="J25" s="50"/>
      <c r="K25" s="50"/>
      <c r="L25" s="50"/>
    </row>
    <row r="26" spans="1:12" ht="17.25" customHeight="1">
      <c r="A26" s="46"/>
      <c r="B26" s="47" t="s">
        <v>34</v>
      </c>
      <c r="C26" s="48" t="s">
        <v>35</v>
      </c>
      <c r="D26" s="41">
        <f t="shared" si="4"/>
        <v>0</v>
      </c>
      <c r="E26" s="56" t="s">
        <v>33</v>
      </c>
      <c r="F26" s="56" t="s">
        <v>33</v>
      </c>
      <c r="G26" s="56" t="s">
        <v>33</v>
      </c>
      <c r="H26" s="56" t="s">
        <v>33</v>
      </c>
      <c r="I26" s="56" t="s">
        <v>33</v>
      </c>
      <c r="J26" s="50"/>
      <c r="K26" s="50"/>
      <c r="L26" s="50"/>
    </row>
    <row r="27" spans="1:12" ht="14.25" customHeight="1">
      <c r="A27" s="46"/>
      <c r="B27" s="47" t="s">
        <v>36</v>
      </c>
      <c r="C27" s="48" t="s">
        <v>37</v>
      </c>
      <c r="D27" s="41">
        <f t="shared" si="4"/>
        <v>0</v>
      </c>
      <c r="E27" s="56" t="s">
        <v>33</v>
      </c>
      <c r="F27" s="56" t="s">
        <v>33</v>
      </c>
      <c r="G27" s="56" t="s">
        <v>33</v>
      </c>
      <c r="H27" s="56" t="s">
        <v>33</v>
      </c>
      <c r="I27" s="56" t="s">
        <v>33</v>
      </c>
      <c r="J27" s="50"/>
      <c r="K27" s="50"/>
      <c r="L27" s="50"/>
    </row>
    <row r="28" spans="1:12" ht="17.25" customHeight="1">
      <c r="A28" s="46"/>
      <c r="B28" s="47" t="s">
        <v>38</v>
      </c>
      <c r="C28" s="48" t="s">
        <v>39</v>
      </c>
      <c r="D28" s="41">
        <f t="shared" si="4"/>
        <v>0</v>
      </c>
      <c r="E28" s="49">
        <f>SUM('[1]TOTAL CASA'!E25+'[1]venit.cercet'!E25+'[1]venit.proprii'!E25+'[1]venit.lml'!E25+'[1]lml'!E25+'[1]BUG.LOCAL'!E25+'[1]bg.stat'!E22+'[1]ACCIZE-programe'!E25+'[1]accize-upu'!E25+'[1]fd.europene'!E31+'[1]fd.dezv'!E31)</f>
        <v>0</v>
      </c>
      <c r="F28" s="49">
        <f>SUM('[1]TOTAL CASA'!F25+'[1]venit.cercet'!F25+'[1]venit.proprii'!F25+'[1]venit.lml'!F25+'[1]lml'!F25+'[1]BUG.LOCAL'!F25+'[1]bg.stat'!F22+'[1]ACCIZE-programe'!F25+'[1]fd.europene'!F31+'[1]fd.dezv'!F31+'[1]sponsorizari'!F31+'[1]INVESTITII'!F25+'[1]PRIMARIE'!F21+'[1]ACTIUNI ACCIZE'!F25)</f>
        <v>0</v>
      </c>
      <c r="G28" s="49">
        <f>SUM('[1]TOTAL CASA'!G25+'[1]venit.cercet'!G25+'[1]venit.proprii'!G25+'[1]venit.lml'!G25+'[1]lml'!G25+'[1]BUG.LOCAL'!G25+'[1]bg.stat'!G22+'[1]ACCIZE-programe'!G25+'[1]fd.europene'!G31+'[1]fd.dezv'!G31+'[1]sponsorizari'!G31+'[1]INVESTITII'!G25+'[1]PRIMARIE'!G21+'[1]ACTIUNI ACCIZE'!G25)</f>
        <v>0</v>
      </c>
      <c r="H28" s="49">
        <f>SUM('[1]TOTAL CASA'!H25+'[1]venit.cercet'!H25+'[1]venit.proprii'!H25+'[1]venit.lml'!H25+'[1]lml'!H25+'[1]BUG.LOCAL'!H25+'[1]bg.stat'!H22+'[1]ACCIZE-programe'!H25+'[1]fd.europene'!H31+'[1]fd.dezv'!H31+'[1]sponsorizari'!H31+'[1]INVESTITII'!H25+'[1]PRIMARIE'!H21+'[1]ACTIUNI ACCIZE'!H25)</f>
        <v>0</v>
      </c>
      <c r="I28" s="49">
        <f>SUM('[1]TOTAL CASA'!I25+'[1]venit.cercet'!I25+'[1]venit.proprii'!I25+'[1]venit.lml'!I25+'[1]lml'!I25+'[1]BUG.LOCAL'!I25+'[1]bg.stat'!I22+'[1]ACCIZE-programe'!I25+'[1]fd.europene'!I31+'[1]fd.dezv'!I31+'[1]sponsorizari'!I31+'[1]INVESTITII'!I25+'[1]PRIMARIE'!I21+'[1]ACTIUNI ACCIZE'!I25)</f>
        <v>0</v>
      </c>
      <c r="J28" s="50"/>
      <c r="K28" s="50"/>
      <c r="L28" s="50"/>
    </row>
    <row r="29" spans="1:12" ht="17.25" customHeight="1">
      <c r="A29" s="46"/>
      <c r="B29" s="47" t="s">
        <v>40</v>
      </c>
      <c r="C29" s="48" t="s">
        <v>41</v>
      </c>
      <c r="D29" s="41">
        <f t="shared" si="4"/>
        <v>3254.16</v>
      </c>
      <c r="E29" s="49">
        <f>SUM('[1]TOTAL CASA'!E26+'[1]venit.cercet'!E26+'[1]venit.proprii'!E26+'[1]venit.lml'!E26+'[1]lml'!E26+'[1]BUG.LOCAL'!E26+'[1]bg.stat'!E23+'[1]ACCIZE-programe'!E26+'[1]accize-upu'!E26+'[1]fd.europene'!E32+'[1]fd.dezv'!E32)</f>
        <v>0</v>
      </c>
      <c r="F29" s="49">
        <f>SUM('[1]TOTAL CASA'!F26+'[1]venit.cercet'!F26+'[1]venit.proprii'!F26+'[1]venit.lml'!F26+'[1]lml'!F26+'[1]BUG.LOCAL'!F26+'[1]bg.stat'!F23+'[1]ACCIZE-programe'!F26+'[1]fd.europene'!F32+'[1]fd.dezv'!F32+'[1]sponsorizari'!F32+'[1]INVESTITII'!F26+'[1]PRIMARIE'!F22+'[1]ACTIUNI ACCIZE'!F26)</f>
        <v>880</v>
      </c>
      <c r="G29" s="49">
        <f>SUM('[1]TOTAL CASA'!G26+'[1]venit.cercet'!G26+'[1]venit.proprii'!G26+'[1]venit.lml'!G26+'[1]lml'!G26+'[1]BUG.LOCAL'!G26+'[1]bg.stat'!G23+'[1]ACCIZE-programe'!G26+'[1]fd.europene'!G32+'[1]fd.dezv'!G32+'[1]sponsorizari'!G32+'[1]INVESTITII'!G26+'[1]PRIMARIE'!G22+'[1]ACTIUNI ACCIZE'!G26)</f>
        <v>830</v>
      </c>
      <c r="H29" s="49">
        <f>SUM('[1]TOTAL CASA'!H26+'[1]venit.cercet'!H26+'[1]venit.proprii'!H26+'[1]venit.lml'!H26+'[1]lml'!H26+'[1]BUG.LOCAL'!H26+'[1]bg.stat'!H23+'[1]ACCIZE-programe'!H26+'[1]fd.europene'!H32+'[1]fd.dezv'!H32+'[1]sponsorizari'!H32+'[1]INVESTITII'!H26+'[1]PRIMARIE'!H22+'[1]ACTIUNI ACCIZE'!H26)</f>
        <v>747.16</v>
      </c>
      <c r="I29" s="49">
        <f>SUM('[1]TOTAL CASA'!I26+'[1]venit.cercet'!I26+'[1]venit.proprii'!I26+'[1]venit.lml'!I26+'[1]lml'!I26+'[1]BUG.LOCAL'!I26+'[1]bg.stat'!I23+'[1]ACCIZE-programe'!I26+'[1]fd.europene'!I32+'[1]fd.dezv'!I32+'[1]sponsorizari'!I32+'[1]INVESTITII'!I26+'[1]PRIMARIE'!I22+'[1]ACTIUNI ACCIZE'!I26)</f>
        <v>797</v>
      </c>
      <c r="J29" s="50"/>
      <c r="K29" s="50"/>
      <c r="L29" s="50"/>
    </row>
    <row r="30" spans="1:12" ht="15" customHeight="1">
      <c r="A30" s="46"/>
      <c r="B30" s="47" t="s">
        <v>42</v>
      </c>
      <c r="C30" s="48" t="s">
        <v>43</v>
      </c>
      <c r="D30" s="41">
        <f t="shared" si="4"/>
        <v>0</v>
      </c>
      <c r="E30" s="49">
        <f>SUM('[1]TOTAL CASA'!E27+'[1]venit.cercet'!E27+'[1]venit.proprii'!E27+'[1]venit.lml'!E27+'[1]lml'!E27+'[1]BUG.LOCAL'!E27+'[1]bg.stat'!E24+'[1]ACCIZE-programe'!E27+'[1]accize-upu'!E27+'[1]fd.europene'!E33+'[1]fd.dezv'!E33)</f>
        <v>0</v>
      </c>
      <c r="F30" s="49">
        <f>SUM('[1]TOTAL CASA'!F27+'[1]venit.cercet'!F27+'[1]venit.proprii'!F27+'[1]venit.lml'!F27+'[1]lml'!F27+'[1]BUG.LOCAL'!F27+'[1]bg.stat'!F24+'[1]ACCIZE-programe'!F27+'[1]fd.europene'!F33+'[1]fd.dezv'!F33+'[1]sponsorizari'!F33+'[1]INVESTITII'!F27+'[1]PRIMARIE'!F23+'[1]ACTIUNI ACCIZE'!F27)</f>
        <v>0</v>
      </c>
      <c r="G30" s="49">
        <f>SUM('[1]TOTAL CASA'!G27+'[1]venit.cercet'!G27+'[1]venit.proprii'!G27+'[1]venit.lml'!G27+'[1]lml'!G27+'[1]BUG.LOCAL'!G27+'[1]bg.stat'!G24+'[1]ACCIZE-programe'!G27+'[1]fd.europene'!G33+'[1]fd.dezv'!G33+'[1]sponsorizari'!G33+'[1]INVESTITII'!G27+'[1]PRIMARIE'!G23+'[1]ACTIUNI ACCIZE'!G27)</f>
        <v>0</v>
      </c>
      <c r="H30" s="49">
        <f>SUM('[1]TOTAL CASA'!H27+'[1]venit.cercet'!H27+'[1]venit.proprii'!H27+'[1]venit.lml'!H27+'[1]lml'!H27+'[1]BUG.LOCAL'!H27+'[1]bg.stat'!H24+'[1]ACCIZE-programe'!H27+'[1]fd.europene'!H33+'[1]fd.dezv'!H33+'[1]sponsorizari'!H33+'[1]INVESTITII'!H27+'[1]PRIMARIE'!H23+'[1]ACTIUNI ACCIZE'!H27)</f>
        <v>0</v>
      </c>
      <c r="I30" s="49">
        <f>SUM('[1]TOTAL CASA'!I27+'[1]venit.cercet'!I27+'[1]venit.proprii'!I27+'[1]venit.lml'!I27+'[1]lml'!I27+'[1]BUG.LOCAL'!I27+'[1]bg.stat'!I24+'[1]ACCIZE-programe'!I27+'[1]fd.europene'!I33+'[1]fd.dezv'!I33+'[1]sponsorizari'!I33+'[1]INVESTITII'!I27+'[1]PRIMARIE'!I23+'[1]ACTIUNI ACCIZE'!I27)</f>
        <v>0</v>
      </c>
      <c r="J30" s="50"/>
      <c r="K30" s="50"/>
      <c r="L30" s="50"/>
    </row>
    <row r="31" spans="1:12" ht="15" customHeight="1">
      <c r="A31" s="44"/>
      <c r="B31" s="57" t="s">
        <v>44</v>
      </c>
      <c r="C31" s="48" t="s">
        <v>45</v>
      </c>
      <c r="D31" s="41">
        <f t="shared" si="4"/>
        <v>0</v>
      </c>
      <c r="E31" s="49">
        <f>SUM('[1]TOTAL CASA'!E28+'[1]venit.cercet'!E28+'[1]venit.proprii'!E28+'[1]venit.lml'!E28+'[1]lml'!E28+'[1]BUG.LOCAL'!E28+'[1]bg.stat'!E25+'[1]ACCIZE-programe'!E28+'[1]accize-upu'!E28+'[1]fd.europene'!E34+'[1]fd.dezv'!E34)</f>
        <v>0</v>
      </c>
      <c r="F31" s="49">
        <f>SUM('[1]TOTAL CASA'!F28+'[1]venit.cercet'!F28+'[1]venit.proprii'!F28+'[1]venit.lml'!F28+'[1]lml'!F28+'[1]BUG.LOCAL'!F28+'[1]bg.stat'!F25+'[1]ACCIZE-programe'!F28+'[1]fd.europene'!F34+'[1]fd.dezv'!F34+'[1]sponsorizari'!F34+'[1]INVESTITII'!F28+'[1]PRIMARIE'!F24+'[1]ACTIUNI ACCIZE'!F28)</f>
        <v>0</v>
      </c>
      <c r="G31" s="49">
        <f>SUM('[1]TOTAL CASA'!G28+'[1]venit.cercet'!G28+'[1]venit.proprii'!G28+'[1]venit.lml'!G28+'[1]lml'!G28+'[1]BUG.LOCAL'!G28+'[1]bg.stat'!G25+'[1]ACCIZE-programe'!G28+'[1]fd.europene'!G34+'[1]fd.dezv'!G34+'[1]sponsorizari'!G34+'[1]INVESTITII'!G28+'[1]PRIMARIE'!G24+'[1]ACTIUNI ACCIZE'!G28)</f>
        <v>0</v>
      </c>
      <c r="H31" s="49">
        <f>SUM('[1]TOTAL CASA'!H28+'[1]venit.cercet'!H28+'[1]venit.proprii'!H28+'[1]venit.lml'!H28+'[1]lml'!H28+'[1]BUG.LOCAL'!H28+'[1]bg.stat'!H25+'[1]ACCIZE-programe'!H28+'[1]fd.europene'!H34+'[1]fd.dezv'!H34+'[1]sponsorizari'!H34+'[1]INVESTITII'!H28+'[1]PRIMARIE'!H24+'[1]ACTIUNI ACCIZE'!H28)</f>
        <v>0</v>
      </c>
      <c r="I31" s="49">
        <f>SUM('[1]TOTAL CASA'!I28+'[1]venit.cercet'!I28+'[1]venit.proprii'!I28+'[1]venit.lml'!I28+'[1]lml'!I28+'[1]BUG.LOCAL'!I28+'[1]bg.stat'!I25+'[1]ACCIZE-programe'!I28+'[1]fd.europene'!I34+'[1]fd.dezv'!I34+'[1]sponsorizari'!I34+'[1]INVESTITII'!I28+'[1]PRIMARIE'!I24+'[1]ACTIUNI ACCIZE'!I28)</f>
        <v>0</v>
      </c>
      <c r="J31" s="50"/>
      <c r="K31" s="50"/>
      <c r="L31" s="50"/>
    </row>
    <row r="32" spans="1:12" ht="15" customHeight="1">
      <c r="A32" s="44"/>
      <c r="B32" s="57" t="s">
        <v>46</v>
      </c>
      <c r="C32" s="48" t="s">
        <v>47</v>
      </c>
      <c r="D32" s="41">
        <f t="shared" si="4"/>
        <v>0</v>
      </c>
      <c r="E32" s="49">
        <f>SUM('[1]TOTAL CASA'!E29+'[1]venit.cercet'!E29+'[1]venit.proprii'!E29+'[1]venit.lml'!E29+'[1]lml'!E29+'[1]BUG.LOCAL'!E29+'[1]bg.stat'!E26+'[1]ACCIZE-programe'!E29+'[1]accize-upu'!E29+'[1]fd.europene'!E35+'[1]fd.dezv'!E35)</f>
        <v>0</v>
      </c>
      <c r="F32" s="49">
        <f>SUM('[1]TOTAL CASA'!F29+'[1]venit.cercet'!F29+'[1]venit.proprii'!F29+'[1]venit.lml'!F29+'[1]lml'!F29+'[1]BUG.LOCAL'!F29+'[1]bg.stat'!F26+'[1]ACCIZE-programe'!F29+'[1]fd.europene'!F35+'[1]fd.dezv'!F35+'[1]sponsorizari'!F35+'[1]INVESTITII'!F29+'[1]PRIMARIE'!F25+'[1]ACTIUNI ACCIZE'!F29)</f>
        <v>0</v>
      </c>
      <c r="G32" s="49">
        <f>SUM('[1]TOTAL CASA'!G29+'[1]venit.cercet'!G29+'[1]venit.proprii'!G29+'[1]venit.lml'!G29+'[1]lml'!G29+'[1]BUG.LOCAL'!G29+'[1]bg.stat'!G26+'[1]ACCIZE-programe'!G29+'[1]fd.europene'!G35+'[1]fd.dezv'!G35+'[1]sponsorizari'!G35+'[1]INVESTITII'!G29+'[1]PRIMARIE'!G25+'[1]ACTIUNI ACCIZE'!G29)</f>
        <v>0</v>
      </c>
      <c r="H32" s="49">
        <f>SUM('[1]TOTAL CASA'!H29+'[1]venit.cercet'!H29+'[1]venit.proprii'!H29+'[1]venit.lml'!H29+'[1]lml'!H29+'[1]BUG.LOCAL'!H29+'[1]bg.stat'!H26+'[1]ACCIZE-programe'!H29+'[1]fd.europene'!H35+'[1]fd.dezv'!H35+'[1]sponsorizari'!H35+'[1]INVESTITII'!H29+'[1]PRIMARIE'!H25+'[1]ACTIUNI ACCIZE'!H29)</f>
        <v>0</v>
      </c>
      <c r="I32" s="49">
        <f>SUM('[1]TOTAL CASA'!I29+'[1]venit.cercet'!I29+'[1]venit.proprii'!I29+'[1]venit.lml'!I29+'[1]lml'!I29+'[1]BUG.LOCAL'!I29+'[1]bg.stat'!I26+'[1]ACCIZE-programe'!I29+'[1]fd.europene'!I35+'[1]fd.dezv'!I35+'[1]sponsorizari'!I35+'[1]INVESTITII'!I29+'[1]PRIMARIE'!I25+'[1]ACTIUNI ACCIZE'!I29)</f>
        <v>0</v>
      </c>
      <c r="J32" s="50"/>
      <c r="K32" s="50"/>
      <c r="L32" s="50"/>
    </row>
    <row r="33" spans="1:12" ht="15" customHeight="1">
      <c r="A33" s="44"/>
      <c r="B33" s="57" t="s">
        <v>48</v>
      </c>
      <c r="C33" s="48" t="s">
        <v>49</v>
      </c>
      <c r="D33" s="41">
        <f t="shared" si="4"/>
        <v>0</v>
      </c>
      <c r="E33" s="49">
        <f>SUM('[1]TOTAL CASA'!E30+'[1]venit.cercet'!E30+'[1]venit.proprii'!E30+'[1]venit.lml'!E30+'[1]lml'!E30+'[1]BUG.LOCAL'!E30+'[1]bg.stat'!E27+'[1]ACCIZE-programe'!E30+'[1]accize-upu'!E30+'[1]fd.europene'!E36+'[1]fd.dezv'!E36)</f>
        <v>0</v>
      </c>
      <c r="F33" s="49">
        <f>SUM('[1]TOTAL CASA'!F30+'[1]venit.cercet'!F30+'[1]venit.proprii'!F30+'[1]venit.lml'!F30+'[1]lml'!F30+'[1]BUG.LOCAL'!F30+'[1]bg.stat'!F27+'[1]ACCIZE-programe'!F30+'[1]fd.europene'!F36+'[1]fd.dezv'!F36+'[1]sponsorizari'!F36+'[1]INVESTITII'!F30+'[1]PRIMARIE'!F26+'[1]ACTIUNI ACCIZE'!F30)</f>
        <v>0</v>
      </c>
      <c r="G33" s="49">
        <f>SUM('[1]TOTAL CASA'!G30+'[1]venit.cercet'!G30+'[1]venit.proprii'!G30+'[1]venit.lml'!G30+'[1]lml'!G30+'[1]BUG.LOCAL'!G30+'[1]bg.stat'!G27+'[1]ACCIZE-programe'!G30+'[1]fd.europene'!G36+'[1]fd.dezv'!G36+'[1]sponsorizari'!G36+'[1]INVESTITII'!G30+'[1]PRIMARIE'!G26+'[1]ACTIUNI ACCIZE'!G30)</f>
        <v>0</v>
      </c>
      <c r="H33" s="49">
        <f>SUM('[1]TOTAL CASA'!H30+'[1]venit.cercet'!H30+'[1]venit.proprii'!H30+'[1]venit.lml'!H30+'[1]lml'!H30+'[1]BUG.LOCAL'!H30+'[1]bg.stat'!H27+'[1]ACCIZE-programe'!H30+'[1]fd.europene'!H36+'[1]fd.dezv'!H36+'[1]sponsorizari'!H36+'[1]INVESTITII'!H30+'[1]PRIMARIE'!H26+'[1]ACTIUNI ACCIZE'!H30)</f>
        <v>0</v>
      </c>
      <c r="I33" s="49">
        <f>SUM('[1]TOTAL CASA'!I30+'[1]venit.cercet'!I30+'[1]venit.proprii'!I30+'[1]venit.lml'!I30+'[1]lml'!I30+'[1]BUG.LOCAL'!I30+'[1]bg.stat'!I27+'[1]ACCIZE-programe'!I30+'[1]fd.europene'!I36+'[1]fd.dezv'!I36+'[1]sponsorizari'!I36+'[1]INVESTITII'!I30+'[1]PRIMARIE'!I26+'[1]ACTIUNI ACCIZE'!I30)</f>
        <v>0</v>
      </c>
      <c r="J33" s="50"/>
      <c r="K33" s="50"/>
      <c r="L33" s="50"/>
    </row>
    <row r="34" spans="1:12" ht="15" customHeight="1">
      <c r="A34" s="44"/>
      <c r="B34" s="57" t="s">
        <v>50</v>
      </c>
      <c r="C34" s="48" t="s">
        <v>51</v>
      </c>
      <c r="D34" s="41">
        <f t="shared" si="4"/>
        <v>0</v>
      </c>
      <c r="E34" s="49">
        <f>SUM('[1]TOTAL CASA'!E31+'[1]venit.cercet'!E31+'[1]venit.proprii'!E31+'[1]venit.lml'!E31+'[1]lml'!E31+'[1]BUG.LOCAL'!E31+'[1]bg.stat'!E28+'[1]ACCIZE-programe'!E31+'[1]accize-upu'!E31+'[1]fd.europene'!E37+'[1]fd.dezv'!E37)</f>
        <v>0</v>
      </c>
      <c r="F34" s="49">
        <f>SUM('[1]TOTAL CASA'!F31+'[1]venit.cercet'!F31+'[1]venit.proprii'!F31+'[1]venit.lml'!F31+'[1]lml'!F31+'[1]BUG.LOCAL'!F31+'[1]bg.stat'!F28+'[1]ACCIZE-programe'!F31+'[1]fd.europene'!F37+'[1]fd.dezv'!F37+'[1]sponsorizari'!F37+'[1]INVESTITII'!F31+'[1]PRIMARIE'!F27+'[1]ACTIUNI ACCIZE'!F31)</f>
        <v>0</v>
      </c>
      <c r="G34" s="49">
        <f>SUM('[1]TOTAL CASA'!G31+'[1]venit.cercet'!G31+'[1]venit.proprii'!G31+'[1]venit.lml'!G31+'[1]lml'!G31+'[1]BUG.LOCAL'!G31+'[1]bg.stat'!G28+'[1]ACCIZE-programe'!G31+'[1]fd.europene'!G37+'[1]fd.dezv'!G37+'[1]sponsorizari'!G37+'[1]INVESTITII'!G31+'[1]PRIMARIE'!G27+'[1]ACTIUNI ACCIZE'!G31)</f>
        <v>0</v>
      </c>
      <c r="H34" s="49">
        <f>SUM('[1]TOTAL CASA'!H31+'[1]venit.cercet'!H31+'[1]venit.proprii'!H31+'[1]venit.lml'!H31+'[1]lml'!H31+'[1]BUG.LOCAL'!H31+'[1]bg.stat'!H28+'[1]ACCIZE-programe'!H31+'[1]fd.europene'!H37+'[1]fd.dezv'!H37+'[1]sponsorizari'!H37+'[1]INVESTITII'!H31+'[1]PRIMARIE'!H27+'[1]ACTIUNI ACCIZE'!H31)</f>
        <v>0</v>
      </c>
      <c r="I34" s="49">
        <f>SUM('[1]TOTAL CASA'!I31+'[1]venit.cercet'!I31+'[1]venit.proprii'!I31+'[1]venit.lml'!I31+'[1]lml'!I31+'[1]BUG.LOCAL'!I31+'[1]bg.stat'!I28+'[1]ACCIZE-programe'!I31+'[1]fd.europene'!I37+'[1]fd.dezv'!I37+'[1]sponsorizari'!I37+'[1]INVESTITII'!I31+'[1]PRIMARIE'!I27+'[1]ACTIUNI ACCIZE'!I31)</f>
        <v>0</v>
      </c>
      <c r="J34" s="50"/>
      <c r="K34" s="50"/>
      <c r="L34" s="50"/>
    </row>
    <row r="35" spans="1:12" ht="15" customHeight="1">
      <c r="A35" s="44"/>
      <c r="B35" s="47" t="s">
        <v>52</v>
      </c>
      <c r="C35" s="48" t="s">
        <v>53</v>
      </c>
      <c r="D35" s="41">
        <f t="shared" si="4"/>
        <v>168.47</v>
      </c>
      <c r="E35" s="49">
        <f>SUM('[1]TOTAL CASA'!E32+'[1]venit.cercet'!E32+'[1]venit.proprii'!E32+'[1]venit.lml'!E32+'[1]lml'!E32+'[1]BUG.LOCAL'!E32+'[1]bg.stat'!E29+'[1]ACCIZE-programe'!E32+'[1]accize-upu'!E32+'[1]fd.europene'!E38+'[1]fd.dezv'!E38)</f>
        <v>0</v>
      </c>
      <c r="F35" s="49">
        <f>SUM('[1]TOTAL CASA'!F32+'[1]venit.cercet'!F32+'[1]venit.proprii'!F32+'[1]venit.lml'!F32+'[1]lml'!F32+'[1]BUG.LOCAL'!F32+'[1]bg.stat'!F29+'[1]ACCIZE-programe'!F32+'[1]fd.europene'!F38+'[1]fd.dezv'!F38+'[1]sponsorizari'!F38+'[1]INVESTITII'!F32+'[1]PRIMARIE'!F28+'[1]ACTIUNI ACCIZE'!F32)</f>
        <v>35</v>
      </c>
      <c r="G35" s="49">
        <f>SUM('[1]TOTAL CASA'!G32+'[1]venit.cercet'!G32+'[1]venit.proprii'!G32+'[1]venit.lml'!G32+'[1]lml'!G32+'[1]BUG.LOCAL'!G32+'[1]bg.stat'!G29+'[1]ACCIZE-programe'!G32+'[1]fd.europene'!G38+'[1]fd.dezv'!G38+'[1]sponsorizari'!G38+'[1]INVESTITII'!G32+'[1]PRIMARIE'!G28+'[1]ACTIUNI ACCIZE'!G32)</f>
        <v>25</v>
      </c>
      <c r="H35" s="49">
        <f>SUM('[1]TOTAL CASA'!H32+'[1]venit.cercet'!H32+'[1]venit.proprii'!H32+'[1]venit.lml'!H32+'[1]lml'!H32+'[1]BUG.LOCAL'!H32+'[1]bg.stat'!H29+'[1]ACCIZE-programe'!H32+'[1]fd.europene'!H38+'[1]fd.dezv'!H38+'[1]sponsorizari'!H38+'[1]INVESTITII'!H32+'[1]PRIMARIE'!H28+'[1]ACTIUNI ACCIZE'!H32)</f>
        <v>50.47</v>
      </c>
      <c r="I35" s="49">
        <f>SUM('[1]TOTAL CASA'!I32+'[1]venit.cercet'!I32+'[1]venit.proprii'!I32+'[1]venit.lml'!I32+'[1]lml'!I32+'[1]BUG.LOCAL'!I32+'[1]bg.stat'!I29+'[1]ACCIZE-programe'!I32+'[1]fd.europene'!I38+'[1]fd.dezv'!I38+'[1]sponsorizari'!I38+'[1]INVESTITII'!I32+'[1]PRIMARIE'!I28+'[1]ACTIUNI ACCIZE'!I32)</f>
        <v>58</v>
      </c>
      <c r="J35" s="50"/>
      <c r="K35" s="50"/>
      <c r="L35" s="50"/>
    </row>
    <row r="36" spans="1:12" ht="17.25" customHeight="1">
      <c r="A36" s="44" t="s">
        <v>54</v>
      </c>
      <c r="B36" s="47"/>
      <c r="C36" s="37" t="s">
        <v>55</v>
      </c>
      <c r="D36" s="41">
        <f t="shared" si="4"/>
        <v>2754.89</v>
      </c>
      <c r="E36" s="58">
        <f aca="true" t="shared" si="5" ref="E36:L36">SUM(E37:E43)</f>
        <v>0</v>
      </c>
      <c r="F36" s="59">
        <f t="shared" si="5"/>
        <v>730</v>
      </c>
      <c r="G36" s="59">
        <f t="shared" si="5"/>
        <v>673</v>
      </c>
      <c r="H36" s="59">
        <f t="shared" si="5"/>
        <v>673.89</v>
      </c>
      <c r="I36" s="59">
        <f t="shared" si="5"/>
        <v>678</v>
      </c>
      <c r="J36" s="58">
        <f t="shared" si="5"/>
        <v>0</v>
      </c>
      <c r="K36" s="60">
        <f t="shared" si="5"/>
        <v>0</v>
      </c>
      <c r="L36" s="58">
        <f t="shared" si="5"/>
        <v>0</v>
      </c>
    </row>
    <row r="37" spans="1:12" ht="13.5" customHeight="1">
      <c r="A37" s="44"/>
      <c r="B37" s="47" t="s">
        <v>56</v>
      </c>
      <c r="C37" s="48" t="s">
        <v>57</v>
      </c>
      <c r="D37" s="41">
        <f t="shared" si="4"/>
        <v>2754.89</v>
      </c>
      <c r="E37" s="49">
        <f>SUM('[1]TOTAL CASA'!E34+'[1]venit.cercet'!E34+'[1]venit.proprii'!E34+'[1]venit.lml'!E34+'[1]lml'!E34+'[1]BUG.LOCAL'!E34+'[1]bg.stat'!E31+'[1]ACCIZE-programe'!E34+'[1]accize-upu'!E34+'[1]fd.europene'!E40+'[1]fd.dezv'!E40)</f>
        <v>0</v>
      </c>
      <c r="F37" s="49">
        <f>SUM('[1]TOTAL CASA'!F34+'[1]venit.cercet'!F34+'[1]venit.proprii'!F34+'[1]venit.lml'!F34+'[1]lml'!F34+'[1]BUG.LOCAL'!F34+'[1]bg.stat'!F31+'[1]ACCIZE-programe'!F34+'[1]fd.europene'!F40+'[1]fd.dezv'!F40+'[1]sponsorizari'!F40+'[1]INVESTITII'!F34+'[1]PRIMARIE'!F30+'[1]ACTIUNI ACCIZE'!F34)</f>
        <v>730</v>
      </c>
      <c r="G37" s="49">
        <f>SUM('[1]TOTAL CASA'!G34+'[1]venit.cercet'!G34+'[1]venit.proprii'!G34+'[1]venit.lml'!G34+'[1]lml'!G34+'[1]BUG.LOCAL'!G34+'[1]bg.stat'!G31+'[1]ACCIZE-programe'!G34+'[1]fd.europene'!G40+'[1]fd.dezv'!G40+'[1]sponsorizari'!G40+'[1]INVESTITII'!G34+'[1]PRIMARIE'!G30+'[1]ACTIUNI ACCIZE'!G34)</f>
        <v>673</v>
      </c>
      <c r="H37" s="49">
        <f>SUM('[1]TOTAL CASA'!H34+'[1]venit.cercet'!H34+'[1]venit.proprii'!H34+'[1]venit.lml'!H34+'[1]lml'!H34+'[1]BUG.LOCAL'!H34+'[1]bg.stat'!H31+'[1]ACCIZE-programe'!H34+'[1]fd.europene'!H40+'[1]fd.dezv'!H40+'[1]sponsorizari'!H40+'[1]INVESTITII'!H34+'[1]PRIMARIE'!H30+'[1]ACTIUNI ACCIZE'!H34)</f>
        <v>673.89</v>
      </c>
      <c r="I37" s="49">
        <f>SUM('[1]TOTAL CASA'!I34+'[1]venit.cercet'!I34+'[1]venit.proprii'!I34+'[1]venit.lml'!I34+'[1]lml'!I34+'[1]BUG.LOCAL'!I34+'[1]bg.stat'!I31+'[1]ACCIZE-programe'!I34+'[1]fd.europene'!I40+'[1]fd.dezv'!I40+'[1]sponsorizari'!I40+'[1]INVESTITII'!I34+'[1]PRIMARIE'!I30+'[1]ACTIUNI ACCIZE'!I34)</f>
        <v>678</v>
      </c>
      <c r="J37" s="50"/>
      <c r="K37" s="61"/>
      <c r="L37" s="50"/>
    </row>
    <row r="38" spans="1:12" ht="13.5" customHeight="1">
      <c r="A38" s="44"/>
      <c r="B38" s="47" t="s">
        <v>58</v>
      </c>
      <c r="C38" s="48" t="s">
        <v>59</v>
      </c>
      <c r="D38" s="41">
        <f t="shared" si="4"/>
        <v>0</v>
      </c>
      <c r="E38" s="49">
        <f>SUM('[1]TOTAL CASA'!E35+'[1]venit.cercet'!E35+'[1]venit.proprii'!E35+'[1]venit.lml'!E35+'[1]lml'!E35+'[1]BUG.LOCAL'!E35+'[1]bg.stat'!E32+'[1]ACCIZE-programe'!E35+'[1]accize-upu'!E35+'[1]fd.europene'!E41+'[1]fd.dezv'!E41)</f>
        <v>0</v>
      </c>
      <c r="F38" s="49">
        <f>SUM('[1]TOTAL CASA'!F35+'[1]venit.cercet'!F35+'[1]venit.proprii'!F35+'[1]venit.lml'!F35+'[1]lml'!F35+'[1]BUG.LOCAL'!F35+'[1]bg.stat'!F32+'[1]ACCIZE-programe'!F35+'[1]fd.europene'!F41+'[1]fd.dezv'!F41+'[1]sponsorizari'!F41+'[1]INVESTITII'!F35+'[1]PRIMARIE'!F31+'[1]ACTIUNI ACCIZE'!F35)</f>
        <v>0</v>
      </c>
      <c r="G38" s="49">
        <f>SUM('[1]TOTAL CASA'!G35+'[1]venit.cercet'!G35+'[1]venit.proprii'!G35+'[1]venit.lml'!G35+'[1]lml'!G35+'[1]BUG.LOCAL'!G35+'[1]bg.stat'!G32+'[1]ACCIZE-programe'!G35+'[1]fd.europene'!G41+'[1]fd.dezv'!G41+'[1]sponsorizari'!G41+'[1]INVESTITII'!G35+'[1]PRIMARIE'!G31+'[1]ACTIUNI ACCIZE'!G35)</f>
        <v>0</v>
      </c>
      <c r="H38" s="49">
        <f>SUM('[1]TOTAL CASA'!H35+'[1]venit.cercet'!H35+'[1]venit.proprii'!H35+'[1]venit.lml'!H35+'[1]lml'!H35+'[1]BUG.LOCAL'!H35+'[1]bg.stat'!H32+'[1]ACCIZE-programe'!H35+'[1]fd.europene'!H41+'[1]fd.dezv'!H41+'[1]sponsorizari'!H41+'[1]INVESTITII'!H35+'[1]PRIMARIE'!H31+'[1]ACTIUNI ACCIZE'!H35)</f>
        <v>0</v>
      </c>
      <c r="I38" s="49">
        <f>SUM('[1]TOTAL CASA'!I35+'[1]venit.cercet'!I35+'[1]venit.proprii'!I35+'[1]venit.lml'!I35+'[1]lml'!I35+'[1]BUG.LOCAL'!I35+'[1]bg.stat'!I32+'[1]ACCIZE-programe'!I35+'[1]fd.europene'!I41+'[1]fd.dezv'!I41+'[1]sponsorizari'!I41+'[1]INVESTITII'!I35+'[1]PRIMARIE'!I31+'[1]ACTIUNI ACCIZE'!I35)</f>
        <v>0</v>
      </c>
      <c r="J38" s="50"/>
      <c r="K38" s="61"/>
      <c r="L38" s="50"/>
    </row>
    <row r="39" spans="1:12" ht="17.25" customHeight="1">
      <c r="A39" s="44"/>
      <c r="B39" s="47" t="s">
        <v>60</v>
      </c>
      <c r="C39" s="48" t="s">
        <v>61</v>
      </c>
      <c r="D39" s="41">
        <f t="shared" si="4"/>
        <v>0</v>
      </c>
      <c r="E39" s="49">
        <f>SUM('[1]TOTAL CASA'!E36+'[1]venit.cercet'!E36+'[1]venit.proprii'!E36+'[1]venit.lml'!E36+'[1]lml'!E36+'[1]BUG.LOCAL'!E36+'[1]bg.stat'!E33+'[1]ACCIZE-programe'!E36+'[1]accize-upu'!E36+'[1]fd.europene'!E42+'[1]fd.dezv'!E42)</f>
        <v>0</v>
      </c>
      <c r="F39" s="49">
        <f>SUM('[1]TOTAL CASA'!F36+'[1]venit.cercet'!F36+'[1]venit.proprii'!F36+'[1]venit.lml'!F36+'[1]lml'!F36+'[1]BUG.LOCAL'!F36+'[1]bg.stat'!F33+'[1]ACCIZE-programe'!F36+'[1]fd.europene'!F42+'[1]fd.dezv'!F42+'[1]sponsorizari'!F42+'[1]INVESTITII'!F36+'[1]PRIMARIE'!F32+'[1]ACTIUNI ACCIZE'!F36)</f>
        <v>0</v>
      </c>
      <c r="G39" s="49">
        <f>SUM('[1]TOTAL CASA'!G36+'[1]venit.cercet'!G36+'[1]venit.proprii'!G36+'[1]venit.lml'!G36+'[1]lml'!G36+'[1]BUG.LOCAL'!G36+'[1]bg.stat'!G33+'[1]ACCIZE-programe'!G36+'[1]fd.europene'!G42+'[1]fd.dezv'!G42+'[1]sponsorizari'!G42+'[1]INVESTITII'!G36+'[1]PRIMARIE'!G32+'[1]ACTIUNI ACCIZE'!G36)</f>
        <v>0</v>
      </c>
      <c r="H39" s="49">
        <f>SUM('[1]TOTAL CASA'!H36+'[1]venit.cercet'!H36+'[1]venit.proprii'!H36+'[1]venit.lml'!H36+'[1]lml'!H36+'[1]BUG.LOCAL'!H36+'[1]bg.stat'!H33+'[1]ACCIZE-programe'!H36+'[1]fd.europene'!H42+'[1]fd.dezv'!H42+'[1]sponsorizari'!H42+'[1]INVESTITII'!H36+'[1]PRIMARIE'!H32+'[1]ACTIUNI ACCIZE'!H36)</f>
        <v>0</v>
      </c>
      <c r="I39" s="49">
        <f>SUM('[1]TOTAL CASA'!I36+'[1]venit.cercet'!I36+'[1]venit.proprii'!I36+'[1]venit.lml'!I36+'[1]lml'!I36+'[1]BUG.LOCAL'!I36+'[1]bg.stat'!I33+'[1]ACCIZE-programe'!I36+'[1]fd.europene'!I42+'[1]fd.dezv'!I42+'[1]sponsorizari'!I42+'[1]INVESTITII'!I36+'[1]PRIMARIE'!I32+'[1]ACTIUNI ACCIZE'!I36)</f>
        <v>0</v>
      </c>
      <c r="J39" s="50"/>
      <c r="K39" s="61"/>
      <c r="L39" s="50"/>
    </row>
    <row r="40" spans="1:12" ht="15.75" customHeight="1">
      <c r="A40" s="44"/>
      <c r="B40" s="47" t="s">
        <v>62</v>
      </c>
      <c r="C40" s="48" t="s">
        <v>63</v>
      </c>
      <c r="D40" s="41">
        <f t="shared" si="4"/>
        <v>0</v>
      </c>
      <c r="E40" s="49">
        <f>SUM('[1]TOTAL CASA'!E37+'[1]venit.cercet'!E37+'[1]venit.proprii'!E37+'[1]venit.lml'!E37+'[1]lml'!E37+'[1]BUG.LOCAL'!E37+'[1]bg.stat'!E34+'[1]ACCIZE-programe'!E37+'[1]accize-upu'!E37+'[1]fd.europene'!E43+'[1]fd.dezv'!E43)</f>
        <v>0</v>
      </c>
      <c r="F40" s="49">
        <f>SUM('[1]TOTAL CASA'!F37+'[1]venit.cercet'!F37+'[1]venit.proprii'!F37+'[1]venit.lml'!F37+'[1]lml'!F37+'[1]BUG.LOCAL'!F37+'[1]bg.stat'!F34+'[1]ACCIZE-programe'!F37+'[1]fd.europene'!F43+'[1]fd.dezv'!F43+'[1]sponsorizari'!F43+'[1]INVESTITII'!F37+'[1]PRIMARIE'!F33+'[1]ACTIUNI ACCIZE'!F37)</f>
        <v>0</v>
      </c>
      <c r="G40" s="49">
        <f>SUM('[1]TOTAL CASA'!G37+'[1]venit.cercet'!G37+'[1]venit.proprii'!G37+'[1]venit.lml'!G37+'[1]lml'!G37+'[1]BUG.LOCAL'!G37+'[1]bg.stat'!G34+'[1]ACCIZE-programe'!G37+'[1]fd.europene'!G43+'[1]fd.dezv'!G43+'[1]sponsorizari'!G43+'[1]INVESTITII'!G37+'[1]PRIMARIE'!G33+'[1]ACTIUNI ACCIZE'!G37)</f>
        <v>0</v>
      </c>
      <c r="H40" s="49">
        <f>SUM('[1]TOTAL CASA'!H37+'[1]venit.cercet'!H37+'[1]venit.proprii'!H37+'[1]venit.lml'!H37+'[1]lml'!H37+'[1]BUG.LOCAL'!H37+'[1]bg.stat'!H34+'[1]ACCIZE-programe'!H37+'[1]fd.europene'!H43+'[1]fd.dezv'!H43+'[1]sponsorizari'!H43+'[1]INVESTITII'!H37+'[1]PRIMARIE'!H33+'[1]ACTIUNI ACCIZE'!H37)</f>
        <v>0</v>
      </c>
      <c r="I40" s="49">
        <f>SUM('[1]TOTAL CASA'!I37+'[1]venit.cercet'!I37+'[1]venit.proprii'!I37+'[1]venit.lml'!I37+'[1]lml'!I37+'[1]BUG.LOCAL'!I37+'[1]bg.stat'!I34+'[1]ACCIZE-programe'!I37+'[1]fd.europene'!I43+'[1]fd.dezv'!I43+'[1]sponsorizari'!I43+'[1]INVESTITII'!I37+'[1]PRIMARIE'!I33+'[1]ACTIUNI ACCIZE'!I37)</f>
        <v>0</v>
      </c>
      <c r="J40" s="50"/>
      <c r="K40" s="61"/>
      <c r="L40" s="50"/>
    </row>
    <row r="41" spans="1:12" ht="15.75" customHeight="1">
      <c r="A41" s="44"/>
      <c r="B41" s="57" t="s">
        <v>64</v>
      </c>
      <c r="C41" s="48" t="s">
        <v>65</v>
      </c>
      <c r="D41" s="41">
        <f t="shared" si="4"/>
        <v>0</v>
      </c>
      <c r="E41" s="49">
        <f>SUM('[1]TOTAL CASA'!E38+'[1]venit.cercet'!E38+'[1]venit.proprii'!E38+'[1]venit.lml'!E38+'[1]lml'!E38+'[1]BUG.LOCAL'!E38+'[1]bg.stat'!E35+'[1]ACCIZE-programe'!E38+'[1]accize-upu'!E38+'[1]fd.europene'!E44+'[1]fd.dezv'!E44)</f>
        <v>0</v>
      </c>
      <c r="F41" s="49">
        <f>SUM('[1]TOTAL CASA'!F38+'[1]venit.cercet'!F38+'[1]venit.proprii'!F38+'[1]venit.lml'!F38+'[1]lml'!F38+'[1]BUG.LOCAL'!F38+'[1]bg.stat'!F35+'[1]ACCIZE-programe'!F38+'[1]fd.europene'!F44+'[1]fd.dezv'!F44+'[1]sponsorizari'!F44+'[1]INVESTITII'!F38+'[1]PRIMARIE'!F34+'[1]ACTIUNI ACCIZE'!F38)</f>
        <v>0</v>
      </c>
      <c r="G41" s="49">
        <f>SUM('[1]TOTAL CASA'!G38+'[1]venit.cercet'!G38+'[1]venit.proprii'!G38+'[1]venit.lml'!G38+'[1]lml'!G38+'[1]BUG.LOCAL'!G38+'[1]bg.stat'!G35+'[1]ACCIZE-programe'!G38+'[1]fd.europene'!G44+'[1]fd.dezv'!G44+'[1]sponsorizari'!G44+'[1]INVESTITII'!G38+'[1]PRIMARIE'!G34+'[1]ACTIUNI ACCIZE'!G38)</f>
        <v>0</v>
      </c>
      <c r="H41" s="49">
        <f>SUM('[1]TOTAL CASA'!H38+'[1]venit.cercet'!H38+'[1]venit.proprii'!H38+'[1]venit.lml'!H38+'[1]lml'!H38+'[1]BUG.LOCAL'!H38+'[1]bg.stat'!H35+'[1]ACCIZE-programe'!H38+'[1]fd.europene'!H44+'[1]fd.dezv'!H44+'[1]sponsorizari'!H44+'[1]INVESTITII'!H38+'[1]PRIMARIE'!H34+'[1]ACTIUNI ACCIZE'!H38)</f>
        <v>0</v>
      </c>
      <c r="I41" s="49">
        <f>SUM('[1]TOTAL CASA'!I38+'[1]venit.cercet'!I38+'[1]venit.proprii'!I38+'[1]venit.lml'!I38+'[1]lml'!I38+'[1]BUG.LOCAL'!I38+'[1]bg.stat'!I35+'[1]ACCIZE-programe'!I38+'[1]fd.europene'!I44+'[1]fd.dezv'!I44+'[1]sponsorizari'!I44+'[1]INVESTITII'!I38+'[1]PRIMARIE'!I34+'[1]ACTIUNI ACCIZE'!I38)</f>
        <v>0</v>
      </c>
      <c r="J41" s="50"/>
      <c r="K41" s="61"/>
      <c r="L41" s="50"/>
    </row>
    <row r="42" spans="1:12" ht="15.75" customHeight="1">
      <c r="A42" s="44"/>
      <c r="B42" s="57" t="s">
        <v>66</v>
      </c>
      <c r="C42" s="48" t="s">
        <v>67</v>
      </c>
      <c r="D42" s="41">
        <f t="shared" si="4"/>
        <v>0</v>
      </c>
      <c r="E42" s="62" t="s">
        <v>33</v>
      </c>
      <c r="F42" s="62" t="s">
        <v>33</v>
      </c>
      <c r="G42" s="62" t="s">
        <v>33</v>
      </c>
      <c r="H42" s="62" t="s">
        <v>33</v>
      </c>
      <c r="I42" s="62" t="s">
        <v>33</v>
      </c>
      <c r="J42" s="50"/>
      <c r="K42" s="61"/>
      <c r="L42" s="50"/>
    </row>
    <row r="43" spans="1:12" ht="13.5" customHeight="1">
      <c r="A43" s="46"/>
      <c r="B43" s="47" t="s">
        <v>68</v>
      </c>
      <c r="C43" s="48" t="s">
        <v>69</v>
      </c>
      <c r="D43" s="41">
        <f t="shared" si="4"/>
        <v>0</v>
      </c>
      <c r="E43" s="49">
        <f>SUM('[1]TOTAL CASA'!E40+'[1]venit.cercet'!E40+'[1]venit.proprii'!E40+'[1]venit.lml'!E40+'[1]lml'!E40+'[1]BUG.LOCAL'!E40+'[1]bg.stat'!E37+'[1]ACCIZE-programe'!E40+'[1]accize-upu'!E40+'[1]fd.europene'!E46+'[1]fd.dezv'!E46)</f>
        <v>0</v>
      </c>
      <c r="F43" s="49">
        <f>SUM('[1]TOTAL CASA'!F40+'[1]venit.cercet'!F40+'[1]venit.proprii'!F40+'[1]venit.lml'!F40+'[1]lml'!F40+'[1]BUG.LOCAL'!F40+'[1]bg.stat'!F37+'[1]ACCIZE-programe'!F40+'[1]fd.europene'!F46+'[1]fd.dezv'!F46+'[1]sponsorizari'!F46+'[1]INVESTITII'!F40+'[1]PRIMARIE'!F36+'[1]ACTIUNI ACCIZE'!F40)</f>
        <v>0</v>
      </c>
      <c r="G43" s="49">
        <f>SUM('[1]TOTAL CASA'!G40+'[1]venit.cercet'!G40+'[1]venit.proprii'!G40+'[1]venit.lml'!G40+'[1]lml'!G40+'[1]BUG.LOCAL'!G40+'[1]bg.stat'!G37+'[1]ACCIZE-programe'!G40+'[1]fd.europene'!G46+'[1]fd.dezv'!G46+'[1]sponsorizari'!G46+'[1]INVESTITII'!G40+'[1]PRIMARIE'!G36+'[1]ACTIUNI ACCIZE'!G40)</f>
        <v>0</v>
      </c>
      <c r="H43" s="49">
        <f>SUM('[1]TOTAL CASA'!H40+'[1]venit.cercet'!H40+'[1]venit.proprii'!H40+'[1]venit.lml'!H40+'[1]lml'!H40+'[1]BUG.LOCAL'!H40+'[1]bg.stat'!H37+'[1]ACCIZE-programe'!H40+'[1]fd.europene'!H46+'[1]fd.dezv'!H46+'[1]sponsorizari'!H46+'[1]INVESTITII'!H40+'[1]PRIMARIE'!H36+'[1]ACTIUNI ACCIZE'!H40)</f>
        <v>0</v>
      </c>
      <c r="I43" s="49">
        <f>SUM('[1]TOTAL CASA'!I40+'[1]venit.cercet'!I40+'[1]venit.proprii'!I40+'[1]venit.lml'!I40+'[1]lml'!I40+'[1]BUG.LOCAL'!I40+'[1]bg.stat'!I37+'[1]ACCIZE-programe'!I40+'[1]fd.europene'!I46+'[1]fd.dezv'!I46+'[1]sponsorizari'!I46+'[1]INVESTITII'!I40+'[1]PRIMARIE'!I36+'[1]ACTIUNI ACCIZE'!I40)</f>
        <v>0</v>
      </c>
      <c r="J43" s="50"/>
      <c r="K43" s="61"/>
      <c r="L43" s="50"/>
    </row>
    <row r="44" spans="1:12" ht="16.5" customHeight="1">
      <c r="A44" s="63" t="s">
        <v>70</v>
      </c>
      <c r="B44" s="57"/>
      <c r="C44" s="37" t="s">
        <v>71</v>
      </c>
      <c r="D44" s="41">
        <f t="shared" si="4"/>
        <v>12616.85</v>
      </c>
      <c r="E44" s="41">
        <f aca="true" t="shared" si="6" ref="E44:L44">SUM(E45:E50)</f>
        <v>0</v>
      </c>
      <c r="F44" s="41">
        <f t="shared" si="6"/>
        <v>3461.0600000000004</v>
      </c>
      <c r="G44" s="41">
        <f t="shared" si="6"/>
        <v>3305.09</v>
      </c>
      <c r="H44" s="41">
        <f t="shared" si="6"/>
        <v>2920.45</v>
      </c>
      <c r="I44" s="41">
        <f t="shared" si="6"/>
        <v>2930.2500000000005</v>
      </c>
      <c r="J44" s="45">
        <f t="shared" si="6"/>
        <v>0</v>
      </c>
      <c r="K44" s="45">
        <f t="shared" si="6"/>
        <v>0</v>
      </c>
      <c r="L44" s="41">
        <f t="shared" si="6"/>
        <v>0</v>
      </c>
    </row>
    <row r="45" spans="1:12" ht="16.5" customHeight="1">
      <c r="A45" s="44"/>
      <c r="B45" s="64" t="s">
        <v>72</v>
      </c>
      <c r="C45" s="48" t="s">
        <v>73</v>
      </c>
      <c r="D45" s="41">
        <f t="shared" si="4"/>
        <v>9740.93</v>
      </c>
      <c r="E45" s="49">
        <f>SUM('[1]TOTAL CASA'!E42+'[1]venit.cercet'!E42+'[1]venit.proprii'!E42+'[1]venit.lml'!E42+'[1]lml'!E42+'[1]BUG.LOCAL'!E42+'[1]bg.stat'!E39+'[1]ACCIZE-programe'!E42+'[1]accize-upu'!E42+'[1]fd.europene'!E48+'[1]fd.dezv'!E48)</f>
        <v>0</v>
      </c>
      <c r="F45" s="49">
        <f>SUM('[1]TOTAL CASA'!F42+'[1]venit.cercet'!F42+'[1]venit.proprii'!F42+'[1]venit.lml'!F42+'[1]lml'!F42+'[1]BUG.LOCAL'!F42+'[1]bg.stat'!F39+'[1]ACCIZE-programe'!F42+'[1]fd.europene'!F48+'[1]fd.dezv'!F48+'[1]sponsorizari'!F48+'[1]INVESTITII'!F42+'[1]PRIMARIE'!F38+'[1]ACTIUNI ACCIZE'!F42)</f>
        <v>2684.26</v>
      </c>
      <c r="G45" s="49">
        <f>SUM('[1]TOTAL CASA'!G42+'[1]venit.cercet'!G42+'[1]venit.proprii'!G42+'[1]venit.lml'!G42+'[1]lml'!G42+'[1]BUG.LOCAL'!G42+'[1]bg.stat'!G39+'[1]ACCIZE-programe'!G42+'[1]fd.europene'!G48+'[1]fd.dezv'!G48+'[1]sponsorizari'!G48+'[1]INVESTITII'!G42+'[1]PRIMARIE'!G38+'[1]ACTIUNI ACCIZE'!G42)</f>
        <v>2586.26</v>
      </c>
      <c r="H45" s="49">
        <f>SUM('[1]TOTAL CASA'!H42+'[1]venit.cercet'!H42+'[1]venit.proprii'!H42+'[1]venit.lml'!H42+'[1]lml'!H42+'[1]BUG.LOCAL'!H42+'[1]bg.stat'!H39+'[1]ACCIZE-programe'!H42+'[1]fd.europene'!H48+'[1]fd.dezv'!H48+'[1]sponsorizari'!H48+'[1]INVESTITII'!H42+'[1]PRIMARIE'!H38+'[1]ACTIUNI ACCIZE'!H42)</f>
        <v>2280.9</v>
      </c>
      <c r="I45" s="49">
        <f>SUM('[1]TOTAL CASA'!I42+'[1]venit.cercet'!I42+'[1]venit.proprii'!I42+'[1]venit.lml'!I42+'[1]lml'!I42+'[1]BUG.LOCAL'!I42+'[1]bg.stat'!I39+'[1]ACCIZE-programe'!I42+'[1]fd.europene'!I48+'[1]fd.dezv'!I48+'[1]sponsorizari'!I48+'[1]INVESTITII'!I42+'[1]PRIMARIE'!I38+'[1]ACTIUNI ACCIZE'!I42)</f>
        <v>2189.51</v>
      </c>
      <c r="J45" s="50"/>
      <c r="K45" s="61"/>
      <c r="L45" s="50"/>
    </row>
    <row r="46" spans="1:12" ht="16.5" customHeight="1">
      <c r="A46" s="63"/>
      <c r="B46" s="57" t="s">
        <v>74</v>
      </c>
      <c r="C46" s="48" t="s">
        <v>75</v>
      </c>
      <c r="D46" s="41">
        <f t="shared" si="4"/>
        <v>245.22</v>
      </c>
      <c r="E46" s="49">
        <f>SUM('[1]TOTAL CASA'!E43+'[1]venit.cercet'!E43+'[1]venit.proprii'!E43+'[1]venit.lml'!E43+'[1]lml'!E43+'[1]BUG.LOCAL'!E43+'[1]bg.stat'!E40+'[1]ACCIZE-programe'!E43+'[1]accize-upu'!E43+'[1]fd.europene'!E49+'[1]fd.dezv'!E49)</f>
        <v>0</v>
      </c>
      <c r="F46" s="49">
        <f>SUM('[1]TOTAL CASA'!F43+'[1]venit.cercet'!F43+'[1]venit.proprii'!F43+'[1]venit.lml'!F43+'[1]lml'!F43+'[1]BUG.LOCAL'!F43+'[1]bg.stat'!F40+'[1]ACCIZE-programe'!F43+'[1]fd.europene'!F49+'[1]fd.dezv'!F49+'[1]sponsorizari'!F49+'[1]INVESTITII'!F43+'[1]PRIMARIE'!F39+'[1]ACTIUNI ACCIZE'!F43)</f>
        <v>81.92</v>
      </c>
      <c r="G46" s="49">
        <f>SUM('[1]TOTAL CASA'!G43+'[1]venit.cercet'!G43+'[1]venit.proprii'!G43+'[1]venit.lml'!G43+'[1]lml'!G43+'[1]BUG.LOCAL'!G43+'[1]bg.stat'!G40+'[1]ACCIZE-programe'!G43+'[1]fd.europene'!G49+'[1]fd.dezv'!G49+'[1]sponsorizari'!G49+'[1]INVESTITII'!G43+'[1]PRIMARIE'!G39+'[1]ACTIUNI ACCIZE'!G43)</f>
        <v>60.96</v>
      </c>
      <c r="H46" s="49">
        <f>SUM('[1]TOTAL CASA'!H43+'[1]venit.cercet'!H43+'[1]venit.proprii'!H43+'[1]venit.lml'!H43+'[1]lml'!H43+'[1]BUG.LOCAL'!H43+'[1]bg.stat'!H40+'[1]ACCIZE-programe'!H43+'[1]fd.europene'!H49+'[1]fd.dezv'!H49+'[1]sponsorizari'!H49+'[1]INVESTITII'!H43+'[1]PRIMARIE'!H39+'[1]ACTIUNI ACCIZE'!H43)</f>
        <v>33.93</v>
      </c>
      <c r="I46" s="49">
        <f>SUM('[1]TOTAL CASA'!I43+'[1]venit.cercet'!I43+'[1]venit.proprii'!I43+'[1]venit.lml'!I43+'[1]lml'!I43+'[1]BUG.LOCAL'!I43+'[1]bg.stat'!I40+'[1]ACCIZE-programe'!I43+'[1]fd.europene'!I49+'[1]fd.dezv'!I49+'[1]sponsorizari'!I49+'[1]INVESTITII'!I43+'[1]PRIMARIE'!I39+'[1]ACTIUNI ACCIZE'!I43)</f>
        <v>68.41</v>
      </c>
      <c r="J46" s="50"/>
      <c r="K46" s="61"/>
      <c r="L46" s="50"/>
    </row>
    <row r="47" spans="1:12" ht="16.5" customHeight="1">
      <c r="A47" s="63"/>
      <c r="B47" s="57" t="s">
        <v>76</v>
      </c>
      <c r="C47" s="48" t="s">
        <v>77</v>
      </c>
      <c r="D47" s="41">
        <f t="shared" si="4"/>
        <v>2495.56</v>
      </c>
      <c r="E47" s="49">
        <f>SUM('[1]TOTAL CASA'!E44+'[1]venit.cercet'!E44+'[1]venit.proprii'!E44+'[1]venit.lml'!E44+'[1]lml'!E44+'[1]BUG.LOCAL'!E44+'[1]bg.stat'!E41+'[1]ACCIZE-programe'!E44+'[1]accize-upu'!E44+'[1]fd.europene'!E50+'[1]fd.dezv'!E50)</f>
        <v>0</v>
      </c>
      <c r="F47" s="49">
        <f>SUM('[1]TOTAL CASA'!F44+'[1]venit.cercet'!F44+'[1]venit.proprii'!F44+'[1]venit.lml'!F44+'[1]lml'!F44+'[1]BUG.LOCAL'!F44+'[1]bg.stat'!F41+'[1]ACCIZE-programe'!F44+'[1]fd.europene'!F50+'[1]fd.dezv'!F50+'[1]sponsorizari'!F50+'[1]INVESTITII'!F44+'[1]PRIMARIE'!F40+'[1]ACTIUNI ACCIZE'!F44)</f>
        <v>646.3000000000001</v>
      </c>
      <c r="G47" s="49">
        <f>SUM('[1]TOTAL CASA'!G44+'[1]venit.cercet'!G44+'[1]venit.proprii'!G44+'[1]venit.lml'!G44+'[1]lml'!G44+'[1]BUG.LOCAL'!G44+'[1]bg.stat'!G41+'[1]ACCIZE-programe'!G44+'[1]fd.europene'!G50+'[1]fd.dezv'!G50+'[1]sponsorizari'!G50+'[1]INVESTITII'!G44+'[1]PRIMARIE'!G40+'[1]ACTIUNI ACCIZE'!G44)</f>
        <v>616.24</v>
      </c>
      <c r="H47" s="49">
        <f>SUM('[1]TOTAL CASA'!H44+'[1]venit.cercet'!H44+'[1]venit.proprii'!H44+'[1]venit.lml'!H44+'[1]lml'!H44+'[1]BUG.LOCAL'!H44+'[1]bg.stat'!H41+'[1]ACCIZE-programe'!H44+'[1]fd.europene'!H50+'[1]fd.dezv'!H50+'[1]sponsorizari'!H50+'[1]INVESTITII'!H44+'[1]PRIMARIE'!H40+'[1]ACTIUNI ACCIZE'!H44)</f>
        <v>592.2900000000001</v>
      </c>
      <c r="I47" s="49">
        <f>SUM('[1]TOTAL CASA'!I44+'[1]venit.cercet'!I44+'[1]venit.proprii'!I44+'[1]venit.lml'!I44+'[1]lml'!I44+'[1]BUG.LOCAL'!I44+'[1]bg.stat'!I41+'[1]ACCIZE-programe'!I44+'[1]fd.europene'!I50+'[1]fd.dezv'!I50+'[1]sponsorizari'!I50+'[1]INVESTITII'!I44+'[1]PRIMARIE'!I40+'[1]ACTIUNI ACCIZE'!I44)</f>
        <v>640.73</v>
      </c>
      <c r="J47" s="50"/>
      <c r="K47" s="61"/>
      <c r="L47" s="50"/>
    </row>
    <row r="48" spans="1:12" ht="16.5" customHeight="1">
      <c r="A48" s="63"/>
      <c r="B48" s="65" t="s">
        <v>78</v>
      </c>
      <c r="C48" s="48" t="s">
        <v>79</v>
      </c>
      <c r="D48" s="41">
        <f t="shared" si="4"/>
        <v>134.83999999999997</v>
      </c>
      <c r="E48" s="49">
        <f>SUM('[1]TOTAL CASA'!E45+'[1]venit.cercet'!E45+'[1]venit.proprii'!E45+'[1]venit.lml'!E45+'[1]lml'!E45+'[1]BUG.LOCAL'!E45+'[1]bg.stat'!E42+'[1]ACCIZE-programe'!E45+'[1]accize-upu'!E45+'[1]fd.europene'!E51+'[1]fd.dezv'!E51)</f>
        <v>0</v>
      </c>
      <c r="F48" s="49">
        <f>SUM('[1]TOTAL CASA'!F45+'[1]venit.cercet'!F45+'[1]venit.proprii'!F45+'[1]venit.lml'!F45+'[1]lml'!F45+'[1]BUG.LOCAL'!F45+'[1]bg.stat'!F42+'[1]ACCIZE-programe'!F45+'[1]fd.europene'!F51+'[1]fd.dezv'!F51+'[1]sponsorizari'!F51+'[1]INVESTITII'!F45+'[1]PRIMARIE'!F41+'[1]ACTIUNI ACCIZE'!F45)</f>
        <v>45.58</v>
      </c>
      <c r="G48" s="49">
        <f>SUM('[1]TOTAL CASA'!G45+'[1]venit.cercet'!G45+'[1]venit.proprii'!G45+'[1]venit.lml'!G45+'[1]lml'!G45+'[1]BUG.LOCAL'!G45+'[1]bg.stat'!G42+'[1]ACCIZE-programe'!G45+'[1]fd.europene'!G51+'[1]fd.dezv'!G51+'[1]sponsorizari'!G51+'[1]INVESTITII'!G45+'[1]PRIMARIE'!G41+'[1]ACTIUNI ACCIZE'!G45)</f>
        <v>38.629999999999995</v>
      </c>
      <c r="H48" s="49">
        <f>SUM('[1]TOTAL CASA'!H45+'[1]venit.cercet'!H45+'[1]venit.proprii'!H45+'[1]venit.lml'!H45+'[1]lml'!H45+'[1]BUG.LOCAL'!H45+'[1]bg.stat'!H42+'[1]ACCIZE-programe'!H45+'[1]fd.europene'!H51+'[1]fd.dezv'!H51+'[1]sponsorizari'!H51+'[1]INVESTITII'!H45+'[1]PRIMARIE'!H41+'[1]ACTIUNI ACCIZE'!H45)</f>
        <v>16.330000000000002</v>
      </c>
      <c r="I48" s="49">
        <f>SUM('[1]TOTAL CASA'!I45+'[1]venit.cercet'!I45+'[1]venit.proprii'!I45+'[1]venit.lml'!I45+'[1]lml'!I45+'[1]BUG.LOCAL'!I45+'[1]bg.stat'!I42+'[1]ACCIZE-programe'!I45+'[1]fd.europene'!I51+'[1]fd.dezv'!I51+'[1]sponsorizari'!I51+'[1]INVESTITII'!I45+'[1]PRIMARIE'!I41+'[1]ACTIUNI ACCIZE'!I45)</f>
        <v>34.3</v>
      </c>
      <c r="J48" s="50"/>
      <c r="K48" s="61"/>
      <c r="L48" s="50"/>
    </row>
    <row r="49" spans="1:12" ht="16.5" customHeight="1">
      <c r="A49" s="63"/>
      <c r="B49" s="65" t="s">
        <v>80</v>
      </c>
      <c r="C49" s="48" t="s">
        <v>81</v>
      </c>
      <c r="D49" s="41">
        <f t="shared" si="4"/>
        <v>0</v>
      </c>
      <c r="E49" s="49">
        <f>SUM('[1]TOTAL CASA'!E46+'[1]venit.cercet'!E46+'[1]venit.proprii'!E46+'[1]venit.lml'!E46+'[1]lml'!E46+'[1]BUG.LOCAL'!E46+'[1]bg.stat'!E43+'[1]ACCIZE-programe'!E46+'[1]accize-upu'!E46+'[1]fd.europene'!E52+'[1]fd.dezv'!E52)</f>
        <v>0</v>
      </c>
      <c r="F49" s="49">
        <f>SUM('[1]TOTAL CASA'!F46+'[1]venit.cercet'!F46+'[1]venit.proprii'!F46+'[1]venit.lml'!F46+'[1]lml'!F46+'[1]BUG.LOCAL'!F46+'[1]bg.stat'!F43+'[1]ACCIZE-programe'!F46+'[1]fd.europene'!F52+'[1]fd.dezv'!F52+'[1]sponsorizari'!F52+'[1]INVESTITII'!F46+'[1]PRIMARIE'!F42+'[1]ACTIUNI ACCIZE'!F46)</f>
        <v>0</v>
      </c>
      <c r="G49" s="49">
        <f>SUM('[1]TOTAL CASA'!G46+'[1]venit.cercet'!G46+'[1]venit.proprii'!G46+'[1]venit.lml'!G46+'[1]lml'!G46+'[1]BUG.LOCAL'!G46+'[1]bg.stat'!G43+'[1]ACCIZE-programe'!G46+'[1]fd.europene'!G52+'[1]fd.dezv'!G52+'[1]sponsorizari'!G52+'[1]INVESTITII'!G46+'[1]PRIMARIE'!G42+'[1]ACTIUNI ACCIZE'!G46)</f>
        <v>0</v>
      </c>
      <c r="H49" s="49">
        <f>SUM('[1]TOTAL CASA'!H46+'[1]venit.cercet'!H46+'[1]venit.proprii'!H46+'[1]venit.lml'!H46+'[1]lml'!H46+'[1]BUG.LOCAL'!H46+'[1]bg.stat'!H43+'[1]ACCIZE-programe'!H46+'[1]fd.europene'!H52+'[1]fd.dezv'!H52+'[1]sponsorizari'!H52+'[1]INVESTITII'!H46+'[1]PRIMARIE'!H42+'[1]ACTIUNI ACCIZE'!H46)</f>
        <v>0</v>
      </c>
      <c r="I49" s="49">
        <f>SUM('[1]TOTAL CASA'!I46+'[1]venit.cercet'!I46+'[1]venit.proprii'!I46+'[1]venit.lml'!I46+'[1]lml'!I46+'[1]BUG.LOCAL'!I46+'[1]bg.stat'!I43+'[1]ACCIZE-programe'!I46+'[1]fd.europene'!I52+'[1]fd.dezv'!I52+'[1]sponsorizari'!I52+'[1]INVESTITII'!I46+'[1]PRIMARIE'!I42+'[1]ACTIUNI ACCIZE'!I46)</f>
        <v>0</v>
      </c>
      <c r="J49" s="50"/>
      <c r="K49" s="61"/>
      <c r="L49" s="50"/>
    </row>
    <row r="50" spans="1:12" ht="16.5" customHeight="1">
      <c r="A50" s="63"/>
      <c r="B50" s="57" t="s">
        <v>82</v>
      </c>
      <c r="C50" s="48" t="s">
        <v>83</v>
      </c>
      <c r="D50" s="41">
        <f t="shared" si="4"/>
        <v>0.30000000000000027</v>
      </c>
      <c r="E50" s="49">
        <f>SUM('[1]TOTAL CASA'!E47+'[1]venit.cercet'!E47+'[1]venit.proprii'!E47+'[1]venit.lml'!E47+'[1]lml'!E47+'[1]BUG.LOCAL'!E47+'[1]bg.stat'!E44+'[1]ACCIZE-programe'!E47+'[1]accize-upu'!E47+'[1]fd.europene'!E53+'[1]fd.dezv'!E53)</f>
        <v>0</v>
      </c>
      <c r="F50" s="49">
        <f>SUM('[1]TOTAL CASA'!F47+'[1]venit.cercet'!F47+'[1]venit.proprii'!F47+'[1]venit.lml'!F47+'[1]lml'!F47+'[1]BUG.LOCAL'!F47+'[1]bg.stat'!F44+'[1]ACCIZE-programe'!F47+'[1]fd.europene'!F53+'[1]fd.dezv'!F53+'[1]sponsorizari'!F53+'[1]INVESTITII'!F47+'[1]PRIMARIE'!F43+'[1]ACTIUNI ACCIZE'!F47)</f>
        <v>3</v>
      </c>
      <c r="G50" s="49">
        <f>SUM('[1]TOTAL CASA'!G47+'[1]venit.cercet'!G47+'[1]venit.proprii'!G47+'[1]venit.lml'!G47+'[1]lml'!G47+'[1]BUG.LOCAL'!G47+'[1]bg.stat'!G44+'[1]ACCIZE-programe'!G47+'[1]fd.europene'!G53+'[1]fd.dezv'!G53+'[1]sponsorizari'!G53+'[1]INVESTITII'!G47+'[1]PRIMARIE'!G43+'[1]ACTIUNI ACCIZE'!G47)</f>
        <v>3</v>
      </c>
      <c r="H50" s="49">
        <f>SUM('[1]TOTAL CASA'!H47+'[1]venit.cercet'!H47+'[1]venit.proprii'!H47+'[1]venit.lml'!H47+'[1]lml'!H47+'[1]BUG.LOCAL'!H47+'[1]bg.stat'!H44+'[1]ACCIZE-programe'!H47+'[1]fd.europene'!H53+'[1]fd.dezv'!H53+'[1]sponsorizari'!H53+'[1]INVESTITII'!H47+'[1]PRIMARIE'!H43+'[1]ACTIUNI ACCIZE'!H47)</f>
        <v>-3</v>
      </c>
      <c r="I50" s="49">
        <f>SUM('[1]TOTAL CASA'!I47+'[1]venit.cercet'!I47+'[1]venit.proprii'!I47+'[1]venit.lml'!I47+'[1]lml'!I47+'[1]BUG.LOCAL'!I47+'[1]bg.stat'!I44+'[1]ACCIZE-programe'!I47+'[1]fd.europene'!I53+'[1]fd.dezv'!I53+'[1]sponsorizari'!I53+'[1]INVESTITII'!I47+'[1]PRIMARIE'!I43+'[1]ACTIUNI ACCIZE'!I47)</f>
        <v>-2.6999999999999997</v>
      </c>
      <c r="J50" s="50"/>
      <c r="K50" s="61"/>
      <c r="L50" s="50"/>
    </row>
    <row r="51" spans="1:12" ht="14.25" customHeight="1" hidden="1">
      <c r="A51" s="63"/>
      <c r="B51" s="66" t="s">
        <v>84</v>
      </c>
      <c r="C51" s="67" t="s">
        <v>85</v>
      </c>
      <c r="D51" s="41">
        <f t="shared" si="4"/>
        <v>0</v>
      </c>
      <c r="E51" s="68" t="s">
        <v>33</v>
      </c>
      <c r="F51" s="68" t="s">
        <v>33</v>
      </c>
      <c r="G51" s="68" t="s">
        <v>33</v>
      </c>
      <c r="H51" s="68" t="s">
        <v>33</v>
      </c>
      <c r="I51" s="68" t="s">
        <v>33</v>
      </c>
      <c r="J51" s="50"/>
      <c r="K51" s="61"/>
      <c r="L51" s="50"/>
    </row>
    <row r="52" spans="1:12" s="43" customFormat="1" ht="48" customHeight="1">
      <c r="A52" s="69" t="s">
        <v>86</v>
      </c>
      <c r="B52" s="69"/>
      <c r="C52" s="40" t="s">
        <v>87</v>
      </c>
      <c r="D52" s="41">
        <f t="shared" si="4"/>
        <v>60950.89</v>
      </c>
      <c r="E52" s="41">
        <f>SUM(E53+E64+E65+E68+E73+E77+E80+E81+E82+E83+E84+E85+E86+E87+E88+E89+E90+E91+E92+E98+E99+E100)</f>
        <v>2708.8</v>
      </c>
      <c r="F52" s="41">
        <f>SUM(F53+F64+F65+F68+F73+F77+F80+F81+F82+F83+F84+F85+F86+F87+F88+F89+F90+F91+F92+F98+F99+F100)</f>
        <v>15369.19</v>
      </c>
      <c r="G52" s="41">
        <f>SUM(G53+G64+G65+G68+G73+G77+G80+G81+G82+G83+G84+G85+G86+G87+G88+G89+G90+G91+G92+G98+G99+G100)</f>
        <v>14657.5</v>
      </c>
      <c r="H52" s="41">
        <f>SUM(H53+H64+H65+H68+H73+H77+H80+H81+H82+H83+H84+H85+H86+H87+H88+H89+H90+H91+H92+H98+H99+H100)</f>
        <v>12800.660000000002</v>
      </c>
      <c r="I52" s="41">
        <f>SUM(I53+I64+I65+I68+I73+I77+I80+I81+I82+I83+I84+I85+I86+I87+I88+I89+I90+I91+I92+I98+I99+I100)</f>
        <v>18123.539999999997</v>
      </c>
      <c r="J52" s="45">
        <v>39000</v>
      </c>
      <c r="K52" s="45">
        <v>39500</v>
      </c>
      <c r="L52" s="41">
        <v>40320</v>
      </c>
    </row>
    <row r="53" spans="1:12" ht="14.25" customHeight="1">
      <c r="A53" s="70" t="s">
        <v>88</v>
      </c>
      <c r="B53" s="47"/>
      <c r="C53" s="37" t="s">
        <v>89</v>
      </c>
      <c r="D53" s="41">
        <f t="shared" si="4"/>
        <v>11802.19</v>
      </c>
      <c r="E53" s="41">
        <f aca="true" t="shared" si="7" ref="E53:L53">SUM(E54:E63)</f>
        <v>22.9</v>
      </c>
      <c r="F53" s="41">
        <f t="shared" si="7"/>
        <v>3976.5</v>
      </c>
      <c r="G53" s="41">
        <f t="shared" si="7"/>
        <v>3088</v>
      </c>
      <c r="H53" s="41">
        <f t="shared" si="7"/>
        <v>1392.8600000000001</v>
      </c>
      <c r="I53" s="41">
        <f t="shared" si="7"/>
        <v>3344.83</v>
      </c>
      <c r="J53" s="45">
        <f t="shared" si="7"/>
        <v>0</v>
      </c>
      <c r="K53" s="45">
        <f t="shared" si="7"/>
        <v>0</v>
      </c>
      <c r="L53" s="41">
        <f t="shared" si="7"/>
        <v>0</v>
      </c>
    </row>
    <row r="54" spans="1:13" ht="12.75" customHeight="1">
      <c r="A54" s="63"/>
      <c r="B54" s="57" t="s">
        <v>90</v>
      </c>
      <c r="C54" s="48" t="s">
        <v>91</v>
      </c>
      <c r="D54" s="41">
        <f t="shared" si="4"/>
        <v>204.16</v>
      </c>
      <c r="E54" s="49">
        <f>SUM('[1]TOTAL CASA'!E51+'[1]venit.cercet'!E51+'[1]venit.proprii'!E51+'[1]venit.lml'!E51+'[1]lml'!E51+'[1]BUG.LOCAL'!E51+'[1]bg.stat'!E48+'[1]ACCIZE-programe'!E51+'[1]accize-upu'!E51+'[1]fd.europene'!E57+'[1]fd.dezv'!E57)</f>
        <v>0</v>
      </c>
      <c r="F54" s="49">
        <f>SUM('[1]TOTAL CASA'!F51+'[1]venit.cercet'!F51+'[1]venit.proprii'!F51+'[1]venit.lml'!F51+'[1]lml'!F51+'[1]BUG.LOCAL'!F51+'[1]bg.stat'!F48+'[1]ACCIZE-programe'!F51+'[1]fd.europene'!F57+'[1]fd.dezv'!F57+'[1]sponsorizari'!F57+'[1]INVESTITII'!F51+'[1]PRIMARIE'!F47+'[1]ACTIUNI ACCIZE'!F51)</f>
        <v>60.5</v>
      </c>
      <c r="G54" s="49">
        <f>SUM('[1]TOTAL CASA'!G51+'[1]venit.cercet'!G51+'[1]venit.proprii'!G51+'[1]venit.lml'!G51+'[1]lml'!G51+'[1]BUG.LOCAL'!G51+'[1]bg.stat'!G48+'[1]ACCIZE-programe'!G51+'[1]fd.europene'!G57+'[1]fd.dezv'!G57+'[1]sponsorizari'!G57+'[1]INVESTITII'!G51+'[1]PRIMARIE'!G47+'[1]ACTIUNI ACCIZE'!G51)</f>
        <v>41.5</v>
      </c>
      <c r="H54" s="49">
        <f>SUM('[1]TOTAL CASA'!H51+'[1]venit.cercet'!H51+'[1]venit.proprii'!H51+'[1]venit.lml'!H51+'[1]lml'!H51+'[1]BUG.LOCAL'!H51+'[1]bg.stat'!H48+'[1]ACCIZE-programe'!H51+'[1]fd.europene'!H57+'[1]fd.dezv'!H57+'[1]sponsorizari'!H57+'[1]INVESTITII'!H51+'[1]PRIMARIE'!H47+'[1]ACTIUNI ACCIZE'!H51)</f>
        <v>15.92</v>
      </c>
      <c r="I54" s="49">
        <f>SUM('[1]TOTAL CASA'!I51+'[1]venit.cercet'!I51+'[1]venit.proprii'!I51+'[1]venit.lml'!I51+'[1]lml'!I51+'[1]BUG.LOCAL'!I51+'[1]bg.stat'!I48+'[1]ACCIZE-programe'!I51+'[1]fd.europene'!I57+'[1]fd.dezv'!I57+'[1]sponsorizari'!I57+'[1]INVESTITII'!I51+'[1]PRIMARIE'!I47+'[1]ACTIUNI ACCIZE'!I51)</f>
        <v>86.24</v>
      </c>
      <c r="J54" s="50"/>
      <c r="K54" s="50"/>
      <c r="L54" s="50"/>
      <c r="M54" s="5"/>
    </row>
    <row r="55" spans="1:13" ht="17.25" customHeight="1">
      <c r="A55" s="63"/>
      <c r="B55" s="57" t="s">
        <v>92</v>
      </c>
      <c r="C55" s="48" t="s">
        <v>93</v>
      </c>
      <c r="D55" s="41">
        <f t="shared" si="4"/>
        <v>371.99</v>
      </c>
      <c r="E55" s="49">
        <v>22.9</v>
      </c>
      <c r="F55" s="49">
        <f>SUM('[1]TOTAL CASA'!F52+'[1]venit.cercet'!F52+'[1]venit.proprii'!F52+'[1]venit.lml'!F52+'[1]lml'!F52+'[1]BUG.LOCAL'!F52+'[1]bg.stat'!F49+'[1]ACCIZE-programe'!F52+'[1]fd.europene'!F58+'[1]fd.dezv'!F58+'[1]sponsorizari'!F58+'[1]INVESTITII'!F52+'[1]PRIMARIE'!F48+'[1]ACTIUNI ACCIZE'!F52)</f>
        <v>94</v>
      </c>
      <c r="G55" s="49">
        <f>SUM('[1]TOTAL CASA'!G52+'[1]venit.cercet'!G52+'[1]venit.proprii'!G52+'[1]venit.lml'!G52+'[1]lml'!G52+'[1]BUG.LOCAL'!G52+'[1]bg.stat'!G49+'[1]ACCIZE-programe'!G52+'[1]fd.europene'!G58+'[1]fd.dezv'!G58+'[1]sponsorizari'!G58+'[1]INVESTITII'!G52+'[1]PRIMARIE'!G48+'[1]ACTIUNI ACCIZE'!G52)</f>
        <v>70</v>
      </c>
      <c r="H55" s="49">
        <f>SUM('[1]TOTAL CASA'!H52+'[1]venit.cercet'!H52+'[1]venit.proprii'!H52+'[1]venit.lml'!H52+'[1]lml'!H52+'[1]BUG.LOCAL'!H52+'[1]bg.stat'!H49+'[1]ACCIZE-programe'!H52+'[1]fd.europene'!H58+'[1]fd.dezv'!H58+'[1]sponsorizari'!H58+'[1]INVESTITII'!H52+'[1]PRIMARIE'!H48+'[1]ACTIUNI ACCIZE'!H52)</f>
        <v>50.53</v>
      </c>
      <c r="I55" s="49">
        <f>SUM('[1]TOTAL CASA'!I52+'[1]venit.cercet'!I52+'[1]venit.proprii'!I52+'[1]venit.lml'!I52+'[1]lml'!I52+'[1]BUG.LOCAL'!I52+'[1]bg.stat'!I49+'[1]ACCIZE-programe'!I52+'[1]fd.europene'!I58+'[1]fd.dezv'!I58+'[1]sponsorizari'!I58+'[1]INVESTITII'!I52+'[1]PRIMARIE'!I48+'[1]ACTIUNI ACCIZE'!I52)</f>
        <v>157.46</v>
      </c>
      <c r="J55" s="50"/>
      <c r="K55" s="50"/>
      <c r="L55" s="50"/>
      <c r="M55" s="5"/>
    </row>
    <row r="56" spans="1:13" ht="17.25" customHeight="1">
      <c r="A56" s="63"/>
      <c r="B56" s="57" t="s">
        <v>94</v>
      </c>
      <c r="C56" s="48" t="s">
        <v>95</v>
      </c>
      <c r="D56" s="41">
        <f t="shared" si="4"/>
        <v>3420</v>
      </c>
      <c r="E56" s="49">
        <f>SUM('[1]TOTAL CASA'!E53+'[1]venit.cercet'!E53+'[1]venit.proprii'!E53+'[1]venit.lml'!E53+'[1]lml'!E53+'[1]BUG.LOCAL'!E53+'[1]bg.stat'!E50+'[1]ACCIZE-programe'!E53+'[1]accize-upu'!E53+'[1]fd.europene'!E59+'[1]fd.dezv'!E59)</f>
        <v>0</v>
      </c>
      <c r="F56" s="49">
        <f>SUM('[1]TOTAL CASA'!F53+'[1]venit.cercet'!F53+'[1]venit.proprii'!F53+'[1]venit.lml'!F53+'[1]lml'!F53+'[1]BUG.LOCAL'!F53+'[1]bg.stat'!F50+'[1]ACCIZE-programe'!F53+'[1]fd.europene'!F59+'[1]fd.dezv'!F59+'[1]sponsorizari'!F59+'[1]INVESTITII'!F53+'[1]PRIMARIE'!F49+'[1]ACTIUNI ACCIZE'!F53)</f>
        <v>1518</v>
      </c>
      <c r="G56" s="49">
        <f>SUM('[1]TOTAL CASA'!G53+'[1]venit.cercet'!G53+'[1]venit.proprii'!G53+'[1]venit.lml'!G53+'[1]lml'!G53+'[1]BUG.LOCAL'!G53+'[1]bg.stat'!G50+'[1]ACCIZE-programe'!G53+'[1]fd.europene'!G59+'[1]fd.dezv'!G59+'[1]sponsorizari'!G59+'[1]INVESTITII'!G53+'[1]PRIMARIE'!G49+'[1]ACTIUNI ACCIZE'!G53)</f>
        <v>1030</v>
      </c>
      <c r="H56" s="49">
        <f>SUM('[1]TOTAL CASA'!H53+'[1]venit.cercet'!H53+'[1]venit.proprii'!H53+'[1]venit.lml'!H53+'[1]lml'!H53+'[1]BUG.LOCAL'!H53+'[1]bg.stat'!H50+'[1]ACCIZE-programe'!H53+'[1]fd.europene'!H59+'[1]fd.dezv'!H59+'[1]sponsorizari'!H59+'[1]INVESTITII'!H53+'[1]PRIMARIE'!H49+'[1]ACTIUNI ACCIZE'!H53)</f>
        <v>-21</v>
      </c>
      <c r="I56" s="49">
        <f>SUM('[1]TOTAL CASA'!I53+'[1]venit.cercet'!I53+'[1]venit.proprii'!I53+'[1]venit.lml'!I53+'[1]lml'!I53+'[1]BUG.LOCAL'!I53+'[1]bg.stat'!I50+'[1]ACCIZE-programe'!I53+'[1]fd.europene'!I59+'[1]fd.dezv'!I59+'[1]sponsorizari'!I59+'[1]INVESTITII'!I53+'[1]PRIMARIE'!I49+'[1]ACTIUNI ACCIZE'!I53)</f>
        <v>893</v>
      </c>
      <c r="J56" s="50"/>
      <c r="K56" s="50"/>
      <c r="L56" s="50"/>
      <c r="M56" s="5"/>
    </row>
    <row r="57" spans="1:13" ht="17.25" customHeight="1">
      <c r="A57" s="63"/>
      <c r="B57" s="57" t="s">
        <v>96</v>
      </c>
      <c r="C57" s="48" t="s">
        <v>97</v>
      </c>
      <c r="D57" s="41">
        <f t="shared" si="4"/>
        <v>1740</v>
      </c>
      <c r="E57" s="49">
        <f>SUM('[1]TOTAL CASA'!E54+'[1]venit.cercet'!E54+'[1]venit.proprii'!E54+'[1]venit.lml'!E54+'[1]lml'!E54+'[1]BUG.LOCAL'!E54+'[1]bg.stat'!E51+'[1]ACCIZE-programe'!E54+'[1]accize-upu'!E54+'[1]fd.europene'!E60+'[1]fd.dezv'!E60)</f>
        <v>0</v>
      </c>
      <c r="F57" s="49">
        <f>SUM('[1]TOTAL CASA'!F54+'[1]venit.cercet'!F54+'[1]venit.proprii'!F54+'[1]venit.lml'!F54+'[1]lml'!F54+'[1]BUG.LOCAL'!F54+'[1]bg.stat'!F51+'[1]ACCIZE-programe'!F54+'[1]fd.europene'!F60+'[1]fd.dezv'!F60+'[1]sponsorizari'!F60+'[1]INVESTITII'!F54+'[1]PRIMARIE'!F50+'[1]ACTIUNI ACCIZE'!F54)</f>
        <v>550</v>
      </c>
      <c r="G57" s="49">
        <f>SUM('[1]TOTAL CASA'!G54+'[1]venit.cercet'!G54+'[1]venit.proprii'!G54+'[1]venit.lml'!G54+'[1]lml'!G54+'[1]BUG.LOCAL'!G54+'[1]bg.stat'!G51+'[1]ACCIZE-programe'!G54+'[1]fd.europene'!G60+'[1]fd.dezv'!G60+'[1]sponsorizari'!G60+'[1]INVESTITII'!G54+'[1]PRIMARIE'!G50+'[1]ACTIUNI ACCIZE'!G54)</f>
        <v>400</v>
      </c>
      <c r="H57" s="49">
        <f>SUM('[1]TOTAL CASA'!H54+'[1]venit.cercet'!H54+'[1]venit.proprii'!H54+'[1]venit.lml'!H54+'[1]lml'!H54+'[1]BUG.LOCAL'!H54+'[1]bg.stat'!H51+'[1]ACCIZE-programe'!H54+'[1]fd.europene'!H60+'[1]fd.dezv'!H60+'[1]sponsorizari'!H60+'[1]INVESTITII'!H54+'[1]PRIMARIE'!H50+'[1]ACTIUNI ACCIZE'!H54)</f>
        <v>320</v>
      </c>
      <c r="I57" s="49">
        <f>SUM('[1]TOTAL CASA'!I54+'[1]venit.cercet'!I54+'[1]venit.proprii'!I54+'[1]venit.lml'!I54+'[1]lml'!I54+'[1]BUG.LOCAL'!I54+'[1]bg.stat'!I51+'[1]ACCIZE-programe'!I54+'[1]fd.europene'!I60+'[1]fd.dezv'!I60+'[1]sponsorizari'!I60+'[1]INVESTITII'!I54+'[1]PRIMARIE'!I50+'[1]ACTIUNI ACCIZE'!I54)</f>
        <v>470</v>
      </c>
      <c r="J57" s="50"/>
      <c r="K57" s="50"/>
      <c r="L57" s="50"/>
      <c r="M57" s="5"/>
    </row>
    <row r="58" spans="1:13" ht="17.25" customHeight="1">
      <c r="A58" s="63"/>
      <c r="B58" s="57" t="s">
        <v>98</v>
      </c>
      <c r="C58" s="48" t="s">
        <v>99</v>
      </c>
      <c r="D58" s="41">
        <f t="shared" si="4"/>
        <v>218</v>
      </c>
      <c r="E58" s="49">
        <f>SUM('[1]TOTAL CASA'!E55+'[1]venit.cercet'!E55+'[1]venit.proprii'!E55+'[1]venit.lml'!E55+'[1]lml'!E55+'[1]BUG.LOCAL'!E55+'[1]bg.stat'!E52+'[1]ACCIZE-programe'!E55+'[1]accize-upu'!E55+'[1]fd.europene'!E61+'[1]fd.dezv'!E61)</f>
        <v>0</v>
      </c>
      <c r="F58" s="49">
        <f>SUM('[1]TOTAL CASA'!F55+'[1]venit.cercet'!F55+'[1]venit.proprii'!F55+'[1]venit.lml'!F55+'[1]lml'!F55+'[1]BUG.LOCAL'!F55+'[1]bg.stat'!F52+'[1]ACCIZE-programe'!F55+'[1]fd.europene'!F61+'[1]fd.dezv'!F61+'[1]sponsorizari'!F61+'[1]INVESTITII'!F55+'[1]PRIMARIE'!F51+'[1]ACTIUNI ACCIZE'!F55)</f>
        <v>88</v>
      </c>
      <c r="G58" s="49">
        <f>SUM('[1]TOTAL CASA'!G55+'[1]venit.cercet'!G55+'[1]venit.proprii'!G55+'[1]venit.lml'!G55+'[1]lml'!G55+'[1]BUG.LOCAL'!G55+'[1]bg.stat'!G52+'[1]ACCIZE-programe'!G55+'[1]fd.europene'!G61+'[1]fd.dezv'!G61+'[1]sponsorizari'!G61+'[1]INVESTITII'!G55+'[1]PRIMARIE'!G51+'[1]ACTIUNI ACCIZE'!G55)</f>
        <v>85</v>
      </c>
      <c r="H58" s="49">
        <f>SUM('[1]TOTAL CASA'!H55+'[1]venit.cercet'!H55+'[1]venit.proprii'!H55+'[1]venit.lml'!H55+'[1]lml'!H55+'[1]BUG.LOCAL'!H55+'[1]bg.stat'!H52+'[1]ACCIZE-programe'!H55+'[1]fd.europene'!H61+'[1]fd.dezv'!H61+'[1]sponsorizari'!H61+'[1]INVESTITII'!H55+'[1]PRIMARIE'!H51+'[1]ACTIUNI ACCIZE'!H55)</f>
        <v>-35</v>
      </c>
      <c r="I58" s="49">
        <f>SUM('[1]TOTAL CASA'!I55+'[1]venit.cercet'!I55+'[1]venit.proprii'!I55+'[1]venit.lml'!I55+'[1]lml'!I55+'[1]BUG.LOCAL'!I55+'[1]bg.stat'!I52+'[1]ACCIZE-programe'!I55+'[1]fd.europene'!I61+'[1]fd.dezv'!I61+'[1]sponsorizari'!I61+'[1]INVESTITII'!I55+'[1]PRIMARIE'!I51+'[1]ACTIUNI ACCIZE'!I55)</f>
        <v>80</v>
      </c>
      <c r="J58" s="50"/>
      <c r="K58" s="50"/>
      <c r="L58" s="50"/>
      <c r="M58" s="5"/>
    </row>
    <row r="59" spans="1:13" ht="17.25" customHeight="1">
      <c r="A59" s="63"/>
      <c r="B59" s="57" t="s">
        <v>100</v>
      </c>
      <c r="C59" s="48" t="s">
        <v>101</v>
      </c>
      <c r="D59" s="41">
        <f t="shared" si="4"/>
        <v>393.77</v>
      </c>
      <c r="E59" s="49">
        <f>SUM('[1]TOTAL CASA'!E56+'[1]venit.cercet'!E56+'[1]venit.proprii'!E56+'[1]venit.lml'!E56+'[1]lml'!E56+'[1]BUG.LOCAL'!E56+'[1]bg.stat'!E53+'[1]ACCIZE-programe'!E56+'[1]accize-upu'!E56+'[1]fd.europene'!E62+'[1]fd.dezv'!E62)</f>
        <v>0</v>
      </c>
      <c r="F59" s="49">
        <f>SUM('[1]TOTAL CASA'!F56+'[1]venit.cercet'!F56+'[1]venit.proprii'!F56+'[1]venit.lml'!F56+'[1]lml'!F56+'[1]BUG.LOCAL'!F56+'[1]bg.stat'!F53+'[1]ACCIZE-programe'!F56+'[1]fd.europene'!F62+'[1]fd.dezv'!F62+'[1]sponsorizari'!F62+'[1]INVESTITII'!F56+'[1]PRIMARIE'!F52+'[1]ACTIUNI ACCIZE'!F56)</f>
        <v>122</v>
      </c>
      <c r="G59" s="49">
        <f>SUM('[1]TOTAL CASA'!G56+'[1]venit.cercet'!G56+'[1]venit.proprii'!G56+'[1]venit.lml'!G56+'[1]lml'!G56+'[1]BUG.LOCAL'!G56+'[1]bg.stat'!G53+'[1]ACCIZE-programe'!G56+'[1]fd.europene'!G62+'[1]fd.dezv'!G62+'[1]sponsorizari'!G62+'[1]INVESTITII'!G56+'[1]PRIMARIE'!G52+'[1]ACTIUNI ACCIZE'!G56)</f>
        <v>71</v>
      </c>
      <c r="H59" s="49">
        <f>SUM('[1]TOTAL CASA'!H56+'[1]venit.cercet'!H56+'[1]venit.proprii'!H56+'[1]venit.lml'!H56+'[1]lml'!H56+'[1]BUG.LOCAL'!H56+'[1]bg.stat'!H53+'[1]ACCIZE-programe'!H56+'[1]fd.europene'!H62+'[1]fd.dezv'!H62+'[1]sponsorizari'!H62+'[1]INVESTITII'!H56+'[1]PRIMARIE'!H52+'[1]ACTIUNI ACCIZE'!H56)</f>
        <v>53.85</v>
      </c>
      <c r="I59" s="49">
        <f>SUM('[1]TOTAL CASA'!I56+'[1]venit.cercet'!I56+'[1]venit.proprii'!I56+'[1]venit.lml'!I56+'[1]lml'!I56+'[1]BUG.LOCAL'!I56+'[1]bg.stat'!I53+'[1]ACCIZE-programe'!I56+'[1]fd.europene'!I62+'[1]fd.dezv'!I62+'[1]sponsorizari'!I62+'[1]INVESTITII'!I56+'[1]PRIMARIE'!I52+'[1]ACTIUNI ACCIZE'!I56)</f>
        <v>146.92</v>
      </c>
      <c r="J59" s="50"/>
      <c r="K59" s="50"/>
      <c r="L59" s="50"/>
      <c r="M59" s="5"/>
    </row>
    <row r="60" spans="1:13" ht="17.25" customHeight="1">
      <c r="A60" s="63"/>
      <c r="B60" s="57" t="s">
        <v>102</v>
      </c>
      <c r="C60" s="48" t="s">
        <v>103</v>
      </c>
      <c r="D60" s="41">
        <f t="shared" si="4"/>
        <v>740</v>
      </c>
      <c r="E60" s="49">
        <f>SUM('[1]TOTAL CASA'!E57+'[1]venit.cercet'!E57+'[1]venit.proprii'!E57+'[1]venit.lml'!E57+'[1]lml'!E57+'[1]BUG.LOCAL'!E57+'[1]bg.stat'!E54+'[1]ACCIZE-programe'!E57+'[1]accize-upu'!E57+'[1]fd.europene'!E63+'[1]fd.dezv'!E63)</f>
        <v>0</v>
      </c>
      <c r="F60" s="49">
        <f>SUM('[1]TOTAL CASA'!F57+'[1]venit.cercet'!F57+'[1]venit.proprii'!F57+'[1]venit.lml'!F57+'[1]lml'!F57+'[1]BUG.LOCAL'!F57+'[1]bg.stat'!F54+'[1]ACCIZE-programe'!F57+'[1]fd.europene'!F63+'[1]fd.dezv'!F63+'[1]sponsorizari'!F63+'[1]INVESTITII'!F57+'[1]PRIMARIE'!F53+'[1]ACTIUNI ACCIZE'!F57)</f>
        <v>180</v>
      </c>
      <c r="G60" s="49">
        <f>SUM('[1]TOTAL CASA'!G57+'[1]venit.cercet'!G57+'[1]venit.proprii'!G57+'[1]venit.lml'!G57+'[1]lml'!G57+'[1]BUG.LOCAL'!G57+'[1]bg.stat'!G54+'[1]ACCIZE-programe'!G57+'[1]fd.europene'!G63+'[1]fd.dezv'!G63+'[1]sponsorizari'!G63+'[1]INVESTITII'!G57+'[1]PRIMARIE'!G53+'[1]ACTIUNI ACCIZE'!G57)</f>
        <v>180</v>
      </c>
      <c r="H60" s="49">
        <f>SUM('[1]TOTAL CASA'!H57+'[1]venit.cercet'!H57+'[1]venit.proprii'!H57+'[1]venit.lml'!H57+'[1]lml'!H57+'[1]BUG.LOCAL'!H57+'[1]bg.stat'!H54+'[1]ACCIZE-programe'!H57+'[1]fd.europene'!H63+'[1]fd.dezv'!H63+'[1]sponsorizari'!H63+'[1]INVESTITII'!H57+'[1]PRIMARIE'!H53+'[1]ACTIUNI ACCIZE'!H57)</f>
        <v>150</v>
      </c>
      <c r="I60" s="49">
        <f>SUM('[1]TOTAL CASA'!I57+'[1]venit.cercet'!I57+'[1]venit.proprii'!I57+'[1]venit.lml'!I57+'[1]lml'!I57+'[1]BUG.LOCAL'!I57+'[1]bg.stat'!I54+'[1]ACCIZE-programe'!I57+'[1]fd.europene'!I63+'[1]fd.dezv'!I63+'[1]sponsorizari'!I63+'[1]INVESTITII'!I57+'[1]PRIMARIE'!I53+'[1]ACTIUNI ACCIZE'!I57)</f>
        <v>230</v>
      </c>
      <c r="J60" s="50"/>
      <c r="K60" s="50"/>
      <c r="L60" s="50"/>
      <c r="M60" s="5"/>
    </row>
    <row r="61" spans="1:13" ht="15" customHeight="1">
      <c r="A61" s="63"/>
      <c r="B61" s="57" t="s">
        <v>104</v>
      </c>
      <c r="C61" s="48" t="s">
        <v>105</v>
      </c>
      <c r="D61" s="41">
        <f t="shared" si="4"/>
        <v>255</v>
      </c>
      <c r="E61" s="49">
        <f>SUM('[1]TOTAL CASA'!E58+'[1]venit.cercet'!E58+'[1]venit.proprii'!E58+'[1]venit.lml'!E58+'[1]lml'!E58+'[1]BUG.LOCAL'!E58+'[1]bg.stat'!E55+'[1]ACCIZE-programe'!E58+'[1]accize-upu'!E58+'[1]fd.europene'!E64+'[1]fd.dezv'!E64)</f>
        <v>0</v>
      </c>
      <c r="F61" s="49">
        <f>SUM('[1]TOTAL CASA'!F58+'[1]venit.cercet'!F58+'[1]venit.proprii'!F58+'[1]venit.lml'!F58+'[1]lml'!F58+'[1]BUG.LOCAL'!F58+'[1]bg.stat'!F55+'[1]ACCIZE-programe'!F58+'[1]fd.europene'!F64+'[1]fd.dezv'!F64+'[1]sponsorizari'!F64+'[1]INVESTITII'!F58+'[1]PRIMARIE'!F54+'[1]ACTIUNI ACCIZE'!F58)</f>
        <v>78</v>
      </c>
      <c r="G61" s="49">
        <f>SUM('[1]TOTAL CASA'!G58+'[1]venit.cercet'!G58+'[1]venit.proprii'!G58+'[1]venit.lml'!G58+'[1]lml'!G58+'[1]BUG.LOCAL'!G58+'[1]bg.stat'!G55+'[1]ACCIZE-programe'!G58+'[1]fd.europene'!G64+'[1]fd.dezv'!G64+'[1]sponsorizari'!G64+'[1]INVESTITII'!G58+'[1]PRIMARIE'!G54+'[1]ACTIUNI ACCIZE'!G58)</f>
        <v>62</v>
      </c>
      <c r="H61" s="49">
        <f>SUM('[1]TOTAL CASA'!H58+'[1]venit.cercet'!H58+'[1]venit.proprii'!H58+'[1]venit.lml'!H58+'[1]lml'!H58+'[1]BUG.LOCAL'!H58+'[1]bg.stat'!H55+'[1]ACCIZE-programe'!H58+'[1]fd.europene'!H64+'[1]fd.dezv'!H64+'[1]sponsorizari'!H64+'[1]INVESTITII'!H58+'[1]PRIMARIE'!H54+'[1]ACTIUNI ACCIZE'!H58)</f>
        <v>55</v>
      </c>
      <c r="I61" s="49">
        <f>SUM('[1]TOTAL CASA'!I58+'[1]venit.cercet'!I58+'[1]venit.proprii'!I58+'[1]venit.lml'!I58+'[1]lml'!I58+'[1]BUG.LOCAL'!I58+'[1]bg.stat'!I55+'[1]ACCIZE-programe'!I58+'[1]fd.europene'!I64+'[1]fd.dezv'!I64+'[1]sponsorizari'!I64+'[1]INVESTITII'!I58+'[1]PRIMARIE'!I54+'[1]ACTIUNI ACCIZE'!I58)</f>
        <v>60</v>
      </c>
      <c r="J61" s="50"/>
      <c r="K61" s="50"/>
      <c r="L61" s="50"/>
      <c r="M61" s="5"/>
    </row>
    <row r="62" spans="1:13" ht="24" customHeight="1">
      <c r="A62" s="63"/>
      <c r="B62" s="71" t="s">
        <v>106</v>
      </c>
      <c r="C62" s="48" t="s">
        <v>107</v>
      </c>
      <c r="D62" s="41">
        <f t="shared" si="4"/>
        <v>915.85</v>
      </c>
      <c r="E62" s="49">
        <f>SUM('[1]TOTAL CASA'!E59+'[1]venit.cercet'!E59+'[1]venit.proprii'!E59+'[1]venit.lml'!E59+'[1]lml'!E59+'[1]BUG.LOCAL'!E59+'[1]bg.stat'!E56+'[1]ACCIZE-programe'!E59+'[1]accize-upu'!E59+'[1]fd.europene'!E65+'[1]fd.dezv'!E65)</f>
        <v>0</v>
      </c>
      <c r="F62" s="49">
        <f>SUM('[1]TOTAL CASA'!F59+'[1]venit.cercet'!F59+'[1]venit.proprii'!F59+'[1]venit.lml'!F59+'[1]lml'!F59+'[1]BUG.LOCAL'!F59+'[1]bg.stat'!F56+'[1]ACCIZE-programe'!F59+'[1]fd.europene'!F65+'[1]fd.dezv'!F65+'[1]sponsorizari'!F65+'[1]INVESTITII'!F59+'[1]PRIMARIE'!F55+'[1]ACTIUNI ACCIZE'!F59)</f>
        <v>406</v>
      </c>
      <c r="G62" s="49">
        <f>SUM('[1]TOTAL CASA'!G59+'[1]venit.cercet'!G59+'[1]venit.proprii'!G59+'[1]venit.lml'!G59+'[1]lml'!G59+'[1]BUG.LOCAL'!G59+'[1]bg.stat'!G56+'[1]ACCIZE-programe'!G59+'[1]fd.europene'!G65+'[1]fd.dezv'!G65+'[1]sponsorizari'!G65+'[1]INVESTITII'!G59+'[1]PRIMARIE'!G55+'[1]ACTIUNI ACCIZE'!G59)</f>
        <v>316.5</v>
      </c>
      <c r="H62" s="49">
        <f>SUM('[1]TOTAL CASA'!H59+'[1]venit.cercet'!H59+'[1]venit.proprii'!H59+'[1]venit.lml'!H59+'[1]lml'!H59+'[1]BUG.LOCAL'!H59+'[1]bg.stat'!H56+'[1]ACCIZE-programe'!H59+'[1]fd.europene'!H65+'[1]fd.dezv'!H65+'[1]sponsorizari'!H65+'[1]INVESTITII'!H59+'[1]PRIMARIE'!H55+'[1]ACTIUNI ACCIZE'!H59)</f>
        <v>62.74</v>
      </c>
      <c r="I62" s="49">
        <f>SUM('[1]TOTAL CASA'!I59+'[1]venit.cercet'!I59+'[1]venit.proprii'!I59+'[1]venit.lml'!I59+'[1]lml'!I59+'[1]BUG.LOCAL'!I59+'[1]bg.stat'!I56+'[1]ACCIZE-programe'!I59+'[1]fd.europene'!I65+'[1]fd.dezv'!I65+'[1]sponsorizari'!I65+'[1]INVESTITII'!I59+'[1]PRIMARIE'!I55+'[1]ACTIUNI ACCIZE'!I59)</f>
        <v>130.61</v>
      </c>
      <c r="J62" s="50"/>
      <c r="K62" s="50"/>
      <c r="L62" s="50"/>
      <c r="M62" s="5"/>
    </row>
    <row r="63" spans="1:13" ht="15" customHeight="1">
      <c r="A63" s="63"/>
      <c r="B63" s="57" t="s">
        <v>108</v>
      </c>
      <c r="C63" s="48" t="s">
        <v>109</v>
      </c>
      <c r="D63" s="41">
        <f t="shared" si="4"/>
        <v>3543.42</v>
      </c>
      <c r="E63" s="49">
        <f>SUM('[1]TOTAL CASA'!E60+'[1]venit.cercet'!E60+'[1]venit.proprii'!E60+'[1]venit.lml'!E60+'[1]lml'!E60+'[1]BUG.LOCAL'!E60+'[1]bg.stat'!E57+'[1]ACCIZE-programe'!E60+'[1]accize-upu'!E60+'[1]fd.europene'!E66+'[1]fd.dezv'!E66)</f>
        <v>0</v>
      </c>
      <c r="F63" s="49">
        <f>SUM('[1]TOTAL CASA'!F60+'[1]venit.cercet'!F60+'[1]venit.proprii'!F60+'[1]venit.lml'!F60+'[1]lml'!F60+'[1]BUG.LOCAL'!F60+'[1]bg.stat'!F57+'[1]ACCIZE-programe'!F60+'[1]fd.europene'!F66+'[1]fd.dezv'!F66+'[1]sponsorizari'!F66+'[1]INVESTITII'!F60+'[1]PRIMARIE'!F56+'[1]ACTIUNI ACCIZE'!F60)</f>
        <v>880</v>
      </c>
      <c r="G63" s="49">
        <f>SUM('[1]TOTAL CASA'!G60+'[1]venit.cercet'!G60+'[1]venit.proprii'!G60+'[1]venit.lml'!G60+'[1]lml'!G60+'[1]BUG.LOCAL'!G60+'[1]bg.stat'!G57+'[1]ACCIZE-programe'!G60+'[1]fd.europene'!G66+'[1]fd.dezv'!G66+'[1]sponsorizari'!G66+'[1]INVESTITII'!G60+'[1]PRIMARIE'!G56+'[1]ACTIUNI ACCIZE'!G60)</f>
        <v>832</v>
      </c>
      <c r="H63" s="49">
        <f>SUM('[1]TOTAL CASA'!H60+'[1]venit.cercet'!H60+'[1]venit.proprii'!H60+'[1]venit.lml'!H60+'[1]lml'!H60+'[1]BUG.LOCAL'!H60+'[1]bg.stat'!H57+'[1]ACCIZE-programe'!H60+'[1]fd.europene'!H66+'[1]fd.dezv'!H66+'[1]sponsorizari'!H66+'[1]INVESTITII'!H60+'[1]PRIMARIE'!H56+'[1]ACTIUNI ACCIZE'!H60)</f>
        <v>740.82</v>
      </c>
      <c r="I63" s="49">
        <f>SUM('[1]TOTAL CASA'!I60+'[1]venit.cercet'!I60+'[1]venit.proprii'!I60+'[1]venit.lml'!I60+'[1]lml'!I60+'[1]BUG.LOCAL'!I60+'[1]bg.stat'!I57+'[1]ACCIZE-programe'!I60+'[1]fd.europene'!I66+'[1]fd.dezv'!I66+'[1]sponsorizari'!I66+'[1]INVESTITII'!I60+'[1]PRIMARIE'!I56+'[1]ACTIUNI ACCIZE'!I60)</f>
        <v>1090.6</v>
      </c>
      <c r="J63" s="50"/>
      <c r="K63" s="50"/>
      <c r="L63" s="50"/>
      <c r="M63" s="5"/>
    </row>
    <row r="64" spans="1:13" ht="15" customHeight="1">
      <c r="A64" s="44" t="s">
        <v>110</v>
      </c>
      <c r="B64" s="47"/>
      <c r="C64" s="37" t="s">
        <v>111</v>
      </c>
      <c r="D64" s="41">
        <f t="shared" si="4"/>
        <v>1328.6000000000001</v>
      </c>
      <c r="E64" s="49">
        <f>SUM('[1]TOTAL CASA'!E61+'[1]venit.cercet'!E61+'[1]venit.proprii'!E61+'[1]venit.lml'!E61+'[1]lml'!E61+'[1]BUG.LOCAL'!E61+'[1]bg.stat'!E58+'[1]ACCIZE-programe'!E61+'[1]accize-upu'!E61+'[1]fd.europene'!E67+'[1]fd.dezv'!E67)</f>
        <v>0</v>
      </c>
      <c r="F64" s="49">
        <f>SUM('[1]TOTAL CASA'!F61+'[1]venit.cercet'!F61+'[1]venit.proprii'!F61+'[1]venit.lml'!F61+'[1]lml'!F61+'[1]BUG.LOCAL'!F61+'[1]bg.stat'!F58+'[1]ACCIZE-programe'!F61+'[1]fd.europene'!F67+'[1]fd.dezv'!F67+'[1]sponsorizari'!F67+'[1]INVESTITII'!F61+'[1]PRIMARIE'!F57+'[1]ACTIUNI ACCIZE'!F61)</f>
        <v>270</v>
      </c>
      <c r="G64" s="49">
        <f>SUM('[1]TOTAL CASA'!G61+'[1]venit.cercet'!G61+'[1]venit.proprii'!G61+'[1]venit.lml'!G61+'[1]lml'!G61+'[1]BUG.LOCAL'!G61+'[1]bg.stat'!G58+'[1]ACCIZE-programe'!G61+'[1]fd.europene'!G67+'[1]fd.dezv'!G67+'[1]sponsorizari'!G67+'[1]INVESTITII'!G61+'[1]PRIMARIE'!G57+'[1]ACTIUNI ACCIZE'!G61)</f>
        <v>585.2</v>
      </c>
      <c r="H64" s="49">
        <f>SUM('[1]TOTAL CASA'!H61+'[1]venit.cercet'!H61+'[1]venit.proprii'!H61+'[1]venit.lml'!H61+'[1]lml'!H61+'[1]BUG.LOCAL'!H61+'[1]bg.stat'!H58+'[1]ACCIZE-programe'!H61+'[1]fd.europene'!H67+'[1]fd.dezv'!H67+'[1]sponsorizari'!H67+'[1]INVESTITII'!H61+'[1]PRIMARIE'!H57+'[1]ACTIUNI ACCIZE'!H61)</f>
        <v>570</v>
      </c>
      <c r="I64" s="49">
        <f>SUM('[1]TOTAL CASA'!I61+'[1]venit.cercet'!I61+'[1]venit.proprii'!I61+'[1]venit.lml'!I61+'[1]lml'!I61+'[1]BUG.LOCAL'!I61+'[1]bg.stat'!I58+'[1]ACCIZE-programe'!I61+'[1]fd.europene'!I67+'[1]fd.dezv'!I67+'[1]sponsorizari'!I67+'[1]INVESTITII'!I61+'[1]PRIMARIE'!I57+'[1]ACTIUNI ACCIZE'!I61)</f>
        <v>-96.6</v>
      </c>
      <c r="J64" s="50"/>
      <c r="K64" s="50"/>
      <c r="L64" s="50"/>
      <c r="M64" s="5"/>
    </row>
    <row r="65" spans="1:12" ht="17.25" customHeight="1">
      <c r="A65" s="44" t="s">
        <v>112</v>
      </c>
      <c r="B65" s="46"/>
      <c r="C65" s="37" t="s">
        <v>113</v>
      </c>
      <c r="D65" s="41">
        <f t="shared" si="4"/>
        <v>1704</v>
      </c>
      <c r="E65" s="41">
        <f aca="true" t="shared" si="8" ref="E65:L65">SUM(E66:E67)</f>
        <v>0</v>
      </c>
      <c r="F65" s="41">
        <f t="shared" si="8"/>
        <v>402</v>
      </c>
      <c r="G65" s="41">
        <f t="shared" si="8"/>
        <v>302</v>
      </c>
      <c r="H65" s="41">
        <f t="shared" si="8"/>
        <v>440</v>
      </c>
      <c r="I65" s="41">
        <f t="shared" si="8"/>
        <v>560</v>
      </c>
      <c r="J65" s="41">
        <f t="shared" si="8"/>
        <v>0</v>
      </c>
      <c r="K65" s="41">
        <f t="shared" si="8"/>
        <v>0</v>
      </c>
      <c r="L65" s="41">
        <f t="shared" si="8"/>
        <v>0</v>
      </c>
    </row>
    <row r="66" spans="1:13" ht="17.25" customHeight="1">
      <c r="A66" s="44"/>
      <c r="B66" s="71" t="s">
        <v>114</v>
      </c>
      <c r="C66" s="48" t="s">
        <v>115</v>
      </c>
      <c r="D66" s="41">
        <f t="shared" si="4"/>
        <v>1704</v>
      </c>
      <c r="E66" s="49">
        <v>0</v>
      </c>
      <c r="F66" s="49">
        <f>SUM('[1]TOTAL CASA'!F63+'[1]venit.cercet'!F63+'[1]venit.proprii'!F63+'[1]venit.lml'!F63+'[1]lml'!F63+'[1]BUG.LOCAL'!F63+'[1]bg.stat'!F60+'[1]ACCIZE-programe'!F63+'[1]fd.europene'!F69+'[1]fd.dezv'!F69+'[1]sponsorizari'!F69+'[1]INVESTITII'!F63+'[1]PRIMARIE'!F59+'[1]ACTIUNI ACCIZE'!F63)</f>
        <v>402</v>
      </c>
      <c r="G66" s="49">
        <f>SUM('[1]TOTAL CASA'!G63+'[1]venit.cercet'!G63+'[1]venit.proprii'!G63+'[1]venit.lml'!G63+'[1]lml'!G63+'[1]BUG.LOCAL'!G63+'[1]bg.stat'!G60+'[1]ACCIZE-programe'!G63+'[1]fd.europene'!G69+'[1]fd.dezv'!G69+'[1]sponsorizari'!G69+'[1]INVESTITII'!G63+'[1]PRIMARIE'!G59+'[1]ACTIUNI ACCIZE'!G63)</f>
        <v>302</v>
      </c>
      <c r="H66" s="49">
        <f>SUM('[1]TOTAL CASA'!H63+'[1]venit.cercet'!H63+'[1]venit.proprii'!H63+'[1]venit.lml'!H63+'[1]lml'!H63+'[1]BUG.LOCAL'!H63+'[1]bg.stat'!H60+'[1]ACCIZE-programe'!H63+'[1]fd.europene'!H69+'[1]fd.dezv'!H69+'[1]sponsorizari'!H69+'[1]INVESTITII'!H63+'[1]PRIMARIE'!H59+'[1]ACTIUNI ACCIZE'!H63)</f>
        <v>440</v>
      </c>
      <c r="I66" s="49">
        <f>SUM('[1]TOTAL CASA'!I63+'[1]venit.cercet'!I63+'[1]venit.proprii'!I63+'[1]venit.lml'!I63+'[1]lml'!I63+'[1]BUG.LOCAL'!I63+'[1]bg.stat'!I60+'[1]ACCIZE-programe'!I63+'[1]fd.europene'!I69+'[1]fd.dezv'!I69+'[1]sponsorizari'!I69+'[1]INVESTITII'!I63+'[1]PRIMARIE'!I59+'[1]ACTIUNI ACCIZE'!I63)</f>
        <v>560</v>
      </c>
      <c r="J66" s="50"/>
      <c r="K66" s="50"/>
      <c r="L66" s="50"/>
      <c r="M66" s="5"/>
    </row>
    <row r="67" spans="1:12" ht="17.25" customHeight="1">
      <c r="A67" s="44"/>
      <c r="B67" s="71" t="s">
        <v>116</v>
      </c>
      <c r="C67" s="48" t="s">
        <v>117</v>
      </c>
      <c r="D67" s="41">
        <f t="shared" si="4"/>
        <v>0</v>
      </c>
      <c r="E67" s="49">
        <f>SUM('[1]spital'!E64+'[1]bft'!E64+'[1]puncte'!E64+'[1]dializa'!E60+'[1]venit.proprii'!E64+'[1]venit.cercet'!E64)</f>
        <v>0</v>
      </c>
      <c r="F67" s="49">
        <f>SUM('[1]TOTAL CASA'!F64+'[1]venit.cercet'!F64+'[1]venit.proprii'!F64+'[1]venit.lml'!F64+'[1]lml'!F64+'[1]BUG.LOCAL'!F64+'[1]bg.stat'!F61+'[1]ACCIZE-programe'!F64+'[1]accize-upu'!F64+'[1]fd.europene'!F70+'[1]fd.dezv'!F70+'[1]sponsorizari'!F70+'[1]INVESTITII'!F64)</f>
        <v>0</v>
      </c>
      <c r="G67" s="49">
        <f>SUM('[1]TOTAL CASA'!G64+'[1]venit.cercet'!G64+'[1]venit.proprii'!G64+'[1]venit.lml'!G64+'[1]lml'!G64+'[1]BUG.LOCAL'!G64+'[1]bg.stat'!G61+'[1]ACCIZE-programe'!G64+'[1]accize-upu'!G64+'[1]fd.europene'!G70+'[1]fd.dezv'!G70+'[1]sponsorizari'!G70+'[1]INVESTITII'!G64)</f>
        <v>0</v>
      </c>
      <c r="H67" s="49">
        <f>SUM('[1]TOTAL CASA'!H64+'[1]venit.cercet'!H64+'[1]venit.proprii'!H64+'[1]venit.lml'!H64+'[1]lml'!H64+'[1]BUG.LOCAL'!H64+'[1]bg.stat'!H61+'[1]ACCIZE-programe'!H64+'[1]accize-upu'!H64+'[1]fd.europene'!H70+'[1]fd.dezv'!H70+'[1]sponsorizari'!H70+'[1]INVESTITII'!H64)</f>
        <v>0</v>
      </c>
      <c r="I67" s="49">
        <f>SUM('[1]TOTAL CASA'!I64+'[1]venit.cercet'!I64+'[1]venit.proprii'!I64+'[1]venit.lml'!I64+'[1]lml'!I64+'[1]BUG.LOCAL'!I64+'[1]bg.stat'!I61+'[1]ACCIZE-programe'!I64+'[1]accize-upu'!I64+'[1]fd.europene'!I70+'[1]fd.dezv'!I70+'[1]sponsorizari'!I70+'[1]INVESTITII'!I64)</f>
        <v>0</v>
      </c>
      <c r="J67" s="50"/>
      <c r="K67" s="50"/>
      <c r="L67" s="50"/>
    </row>
    <row r="68" spans="1:12" ht="15" customHeight="1">
      <c r="A68" s="44" t="s">
        <v>118</v>
      </c>
      <c r="B68" s="46"/>
      <c r="C68" s="37" t="s">
        <v>119</v>
      </c>
      <c r="D68" s="41">
        <f t="shared" si="4"/>
        <v>43700.75</v>
      </c>
      <c r="E68" s="41">
        <f aca="true" t="shared" si="9" ref="E68:L68">SUM(E69:E72)</f>
        <v>2685.9</v>
      </c>
      <c r="F68" s="41">
        <f t="shared" si="9"/>
        <v>9404.59</v>
      </c>
      <c r="G68" s="41">
        <f t="shared" si="9"/>
        <v>10400.3</v>
      </c>
      <c r="H68" s="41">
        <f t="shared" si="9"/>
        <v>9892.150000000001</v>
      </c>
      <c r="I68" s="41">
        <f t="shared" si="9"/>
        <v>14003.71</v>
      </c>
      <c r="J68" s="41">
        <f t="shared" si="9"/>
        <v>0</v>
      </c>
      <c r="K68" s="41">
        <f t="shared" si="9"/>
        <v>0</v>
      </c>
      <c r="L68" s="41">
        <f t="shared" si="9"/>
        <v>0</v>
      </c>
    </row>
    <row r="69" spans="1:13" ht="12.75" customHeight="1">
      <c r="A69" s="63"/>
      <c r="B69" s="57" t="s">
        <v>120</v>
      </c>
      <c r="C69" s="48" t="s">
        <v>121</v>
      </c>
      <c r="D69" s="41">
        <f t="shared" si="4"/>
        <v>29193.3</v>
      </c>
      <c r="E69" s="3">
        <v>1585.08</v>
      </c>
      <c r="F69" s="49">
        <f>SUM('[1]TOTAL CASA'!F66+'[1]venit.cercet'!F66+'[1]venit.proprii'!F66+'[1]venit.lml'!F66+'[1]lml'!F66+'[1]BUG.LOCAL'!F66+'[1]bg.stat'!F63+'[1]ACCIZE-programe'!F66+'[1]fd.europene'!F72+'[1]fd.dezv'!F72+'[1]sponsorizari'!F72+'[1]INVESTITII'!F66+'[1]PRIMARIE'!F62+'[1]ACTIUNI ACCIZE'!F66)</f>
        <v>6855.83</v>
      </c>
      <c r="G69" s="49">
        <f>SUM('[1]TOTAL CASA'!G66+'[1]venit.cercet'!G66+'[1]venit.proprii'!G66+'[1]venit.lml'!G66+'[1]lml'!G66+'[1]BUG.LOCAL'!G66+'[1]bg.stat'!G63+'[1]ACCIZE-programe'!G66+'[1]fd.europene'!G72+'[1]fd.dezv'!G72+'[1]sponsorizari'!G72+'[1]INVESTITII'!G66+'[1]PRIMARIE'!G62+'[1]ACTIUNI ACCIZE'!G66)</f>
        <v>6428.9</v>
      </c>
      <c r="H69" s="49">
        <f>SUM('[1]TOTAL CASA'!H66+'[1]venit.cercet'!H66+'[1]venit.proprii'!H66+'[1]venit.lml'!H66+'[1]lml'!H66+'[1]BUG.LOCAL'!H66+'[1]bg.stat'!H63+'[1]ACCIZE-programe'!H66+'[1]fd.europene'!H72+'[1]fd.dezv'!H72+'[1]sponsorizari'!H72+'[1]INVESTITII'!H66+'[1]PRIMARIE'!H62+'[1]ACTIUNI ACCIZE'!H66)</f>
        <v>8254.51</v>
      </c>
      <c r="I69" s="49">
        <f>SUM('[1]TOTAL CASA'!I66+'[1]venit.cercet'!I66+'[1]venit.proprii'!I66+'[1]venit.lml'!I66+'[1]lml'!I66+'[1]BUG.LOCAL'!I66+'[1]bg.stat'!I63+'[1]ACCIZE-programe'!I66+'[1]fd.europene'!I72+'[1]fd.dezv'!I72+'[1]sponsorizari'!I72+'[1]INVESTITII'!I66+'[1]PRIMARIE'!I62+'[1]ACTIUNI ACCIZE'!I66)</f>
        <v>7654.06</v>
      </c>
      <c r="J69" s="50"/>
      <c r="K69" s="50"/>
      <c r="L69" s="50"/>
      <c r="M69" s="5"/>
    </row>
    <row r="70" spans="1:13" ht="17.25" customHeight="1">
      <c r="A70" s="63"/>
      <c r="B70" s="57" t="s">
        <v>122</v>
      </c>
      <c r="C70" s="48" t="s">
        <v>123</v>
      </c>
      <c r="D70" s="41">
        <f t="shared" si="4"/>
        <v>8660.15</v>
      </c>
      <c r="E70" s="3">
        <v>662.96</v>
      </c>
      <c r="F70" s="49">
        <f>SUM('[1]TOTAL CASA'!F67+'[1]venit.cercet'!F67+'[1]venit.proprii'!F67+'[1]venit.lml'!F67+'[1]lml'!F67+'[1]BUG.LOCAL'!F67+'[1]bg.stat'!F64+'[1]ACCIZE-programe'!F67+'[1]fd.europene'!F73+'[1]fd.dezv'!F73+'[1]sponsorizari'!F73+'[1]INVESTITII'!F67+'[1]PRIMARIE'!F63+'[1]ACTIUNI ACCIZE'!F67)</f>
        <v>1238.3100000000002</v>
      </c>
      <c r="G70" s="49">
        <f>SUM('[1]TOTAL CASA'!G67+'[1]venit.cercet'!G67+'[1]venit.proprii'!G67+'[1]venit.lml'!G67+'[1]lml'!G67+'[1]BUG.LOCAL'!G67+'[1]bg.stat'!G64+'[1]ACCIZE-programe'!G67+'[1]fd.europene'!G73+'[1]fd.dezv'!G73+'[1]sponsorizari'!G73+'[1]INVESTITII'!G67+'[1]PRIMARIE'!G63+'[1]ACTIUNI ACCIZE'!G67)</f>
        <v>2466.5499999999997</v>
      </c>
      <c r="H70" s="49">
        <f>SUM('[1]TOTAL CASA'!H67+'[1]venit.cercet'!H67+'[1]venit.proprii'!H67+'[1]venit.lml'!H67+'[1]lml'!H67+'[1]BUG.LOCAL'!H67+'[1]bg.stat'!H64+'[1]ACCIZE-programe'!H67+'[1]fd.europene'!H73+'[1]fd.dezv'!H73+'[1]sponsorizari'!H73+'[1]INVESTITII'!H67+'[1]PRIMARIE'!H63+'[1]ACTIUNI ACCIZE'!H67)</f>
        <v>1166.93</v>
      </c>
      <c r="I70" s="49">
        <f>SUM('[1]TOTAL CASA'!I67+'[1]venit.cercet'!I67+'[1]venit.proprii'!I67+'[1]venit.lml'!I67+'[1]lml'!I67+'[1]BUG.LOCAL'!I67+'[1]bg.stat'!I64+'[1]ACCIZE-programe'!I67+'[1]fd.europene'!I73+'[1]fd.dezv'!I73+'[1]sponsorizari'!I73+'[1]INVESTITII'!I67+'[1]PRIMARIE'!I63+'[1]ACTIUNI ACCIZE'!I67)</f>
        <v>3788.36</v>
      </c>
      <c r="J70" s="50"/>
      <c r="K70" s="50"/>
      <c r="L70" s="50"/>
      <c r="M70" s="5"/>
    </row>
    <row r="71" spans="1:13" ht="16.5" customHeight="1">
      <c r="A71" s="63"/>
      <c r="B71" s="57" t="s">
        <v>124</v>
      </c>
      <c r="C71" s="48" t="s">
        <v>125</v>
      </c>
      <c r="D71" s="41">
        <f t="shared" si="4"/>
        <v>4939.98</v>
      </c>
      <c r="E71" s="3">
        <v>354.8</v>
      </c>
      <c r="F71" s="49">
        <f>SUM('[1]TOTAL CASA'!F68+'[1]venit.cercet'!F68+'[1]venit.proprii'!F68+'[1]venit.lml'!F68+'[1]lml'!F68+'[1]BUG.LOCAL'!F68+'[1]bg.stat'!F65+'[1]ACCIZE-programe'!F68+'[1]fd.europene'!F74+'[1]fd.dezv'!F74+'[1]sponsorizari'!F74+'[1]INVESTITII'!F68+'[1]PRIMARIE'!F64+'[1]ACTIUNI ACCIZE'!F68)</f>
        <v>1039.45</v>
      </c>
      <c r="G71" s="49">
        <f>SUM('[1]TOTAL CASA'!G68+'[1]venit.cercet'!G68+'[1]venit.proprii'!G68+'[1]venit.lml'!G68+'[1]lml'!G68+'[1]BUG.LOCAL'!G68+'[1]bg.stat'!G65+'[1]ACCIZE-programe'!G68+'[1]fd.europene'!G74+'[1]fd.dezv'!G74+'[1]sponsorizari'!G74+'[1]INVESTITII'!G68+'[1]PRIMARIE'!G64+'[1]ACTIUNI ACCIZE'!G68)</f>
        <v>1266.85</v>
      </c>
      <c r="H71" s="49">
        <f>SUM('[1]TOTAL CASA'!H68+'[1]venit.cercet'!H68+'[1]venit.proprii'!H68+'[1]venit.lml'!H68+'[1]lml'!H68+'[1]BUG.LOCAL'!H68+'[1]bg.stat'!H65+'[1]ACCIZE-programe'!H68+'[1]fd.europene'!H74+'[1]fd.dezv'!H74+'[1]sponsorizari'!H74+'[1]INVESTITII'!H68+'[1]PRIMARIE'!H64+'[1]ACTIUNI ACCIZE'!H68)</f>
        <v>477.85</v>
      </c>
      <c r="I71" s="49">
        <f>SUM('[1]TOTAL CASA'!I68+'[1]venit.cercet'!I68+'[1]venit.proprii'!I68+'[1]venit.lml'!I68+'[1]lml'!I68+'[1]BUG.LOCAL'!I68+'[1]bg.stat'!I65+'[1]ACCIZE-programe'!I68+'[1]fd.europene'!I74+'[1]fd.dezv'!I74+'[1]sponsorizari'!I74+'[1]INVESTITII'!I68+'[1]PRIMARIE'!I64+'[1]ACTIUNI ACCIZE'!I68)</f>
        <v>2155.83</v>
      </c>
      <c r="J71" s="50"/>
      <c r="K71" s="50"/>
      <c r="L71" s="50"/>
      <c r="M71" s="5"/>
    </row>
    <row r="72" spans="1:13" ht="14.25" customHeight="1">
      <c r="A72" s="63"/>
      <c r="B72" s="57" t="s">
        <v>126</v>
      </c>
      <c r="C72" s="48" t="s">
        <v>127</v>
      </c>
      <c r="D72" s="41">
        <f t="shared" si="4"/>
        <v>907.3199999999999</v>
      </c>
      <c r="E72" s="3">
        <v>83.06</v>
      </c>
      <c r="F72" s="49">
        <f>SUM('[1]TOTAL CASA'!F69+'[1]venit.cercet'!F69+'[1]venit.proprii'!F69+'[1]venit.lml'!F69+'[1]lml'!F69+'[1]BUG.LOCAL'!F69+'[1]bg.stat'!F66+'[1]ACCIZE-programe'!F69+'[1]fd.europene'!F75+'[1]fd.dezv'!F75+'[1]sponsorizari'!F75+'[1]INVESTITII'!F69+'[1]PRIMARIE'!F65+'[1]ACTIUNI ACCIZE'!F69)</f>
        <v>271</v>
      </c>
      <c r="G72" s="49">
        <f>SUM('[1]TOTAL CASA'!G69+'[1]venit.cercet'!G69+'[1]venit.proprii'!G69+'[1]venit.lml'!G69+'[1]lml'!G69+'[1]BUG.LOCAL'!G69+'[1]bg.stat'!G66+'[1]ACCIZE-programe'!G69+'[1]fd.europene'!G75+'[1]fd.dezv'!G75+'[1]sponsorizari'!G75+'[1]INVESTITII'!G69+'[1]PRIMARIE'!G65+'[1]ACTIUNI ACCIZE'!G69)</f>
        <v>238</v>
      </c>
      <c r="H72" s="49">
        <f>SUM('[1]TOTAL CASA'!H69+'[1]venit.cercet'!H69+'[1]venit.proprii'!H69+'[1]venit.lml'!H69+'[1]lml'!H69+'[1]BUG.LOCAL'!H69+'[1]bg.stat'!H66+'[1]ACCIZE-programe'!H69+'[1]fd.europene'!H75+'[1]fd.dezv'!H75+'[1]sponsorizari'!H75+'[1]INVESTITII'!H69+'[1]PRIMARIE'!H65+'[1]ACTIUNI ACCIZE'!H69)</f>
        <v>-7.140000000000001</v>
      </c>
      <c r="I72" s="49">
        <f>SUM('[1]TOTAL CASA'!I69+'[1]venit.cercet'!I69+'[1]venit.proprii'!I69+'[1]venit.lml'!I69+'[1]lml'!I69+'[1]BUG.LOCAL'!I69+'[1]bg.stat'!I66+'[1]ACCIZE-programe'!I69+'[1]fd.europene'!I75+'[1]fd.dezv'!I75+'[1]sponsorizari'!I75+'[1]INVESTITII'!I69+'[1]PRIMARIE'!I65+'[1]ACTIUNI ACCIZE'!I69)</f>
        <v>405.46</v>
      </c>
      <c r="J72" s="50"/>
      <c r="K72" s="50"/>
      <c r="L72" s="50"/>
      <c r="M72" s="5"/>
    </row>
    <row r="73" spans="1:13" ht="17.25" customHeight="1">
      <c r="A73" s="72" t="s">
        <v>128</v>
      </c>
      <c r="B73" s="46"/>
      <c r="C73" s="37" t="s">
        <v>129</v>
      </c>
      <c r="D73" s="41">
        <f t="shared" si="4"/>
        <v>560.36</v>
      </c>
      <c r="E73" s="41">
        <f>SUM(E74:E76)</f>
        <v>0</v>
      </c>
      <c r="F73" s="41">
        <f>SUM(F74:F76)</f>
        <v>279</v>
      </c>
      <c r="G73" s="41">
        <f>SUM(G74:G76)</f>
        <v>166</v>
      </c>
      <c r="H73" s="41">
        <f>SUM(H74:H76)</f>
        <v>61.26</v>
      </c>
      <c r="I73" s="41">
        <f>SUM(I74:I76)</f>
        <v>54.1</v>
      </c>
      <c r="J73" s="50"/>
      <c r="K73" s="50"/>
      <c r="L73" s="50"/>
      <c r="M73" s="5"/>
    </row>
    <row r="74" spans="1:13" ht="17.25" customHeight="1">
      <c r="A74" s="63"/>
      <c r="B74" s="57" t="s">
        <v>130</v>
      </c>
      <c r="C74" s="48" t="s">
        <v>131</v>
      </c>
      <c r="D74" s="41">
        <f t="shared" si="4"/>
        <v>11.1</v>
      </c>
      <c r="E74" s="49">
        <f>SUM('[1]TOTAL CASA'!E71+'[1]venit.cercet'!E71+'[1]venit.proprii'!E71+'[1]venit.lml'!E71+'[1]lml'!E71+'[1]BUG.LOCAL'!E71+'[1]bg.stat'!E68+'[1]ACCIZE-programe'!E71+'[1]accize-upu'!E71+'[1]fd.europene'!E77+'[1]fd.dezv'!E77)</f>
        <v>0</v>
      </c>
      <c r="F74" s="49">
        <f>SUM('[1]TOTAL CASA'!F71+'[1]venit.cercet'!F71+'[1]venit.proprii'!F71+'[1]venit.lml'!F71+'[1]lml'!F71+'[1]BUG.LOCAL'!F71+'[1]bg.stat'!F68+'[1]ACCIZE-programe'!F71+'[1]fd.europene'!F77+'[1]fd.dezv'!F77+'[1]sponsorizari'!F77+'[1]INVESTITII'!F71+'[1]PRIMARIE'!F67+'[1]ACTIUNI ACCIZE'!F71)</f>
        <v>12</v>
      </c>
      <c r="G74" s="49">
        <f>SUM('[1]TOTAL CASA'!G71+'[1]venit.cercet'!G71+'[1]venit.proprii'!G71+'[1]venit.lml'!G71+'[1]lml'!G71+'[1]BUG.LOCAL'!G71+'[1]bg.stat'!G68+'[1]ACCIZE-programe'!G71+'[1]fd.europene'!G77+'[1]fd.dezv'!G77+'[1]sponsorizari'!G77+'[1]INVESTITII'!G71+'[1]PRIMARIE'!G67+'[1]ACTIUNI ACCIZE'!G71)</f>
        <v>8</v>
      </c>
      <c r="H74" s="49">
        <f>SUM('[1]TOTAL CASA'!H71+'[1]venit.cercet'!H71+'[1]venit.proprii'!H71+'[1]venit.lml'!H71+'[1]lml'!H71+'[1]BUG.LOCAL'!H71+'[1]bg.stat'!H68+'[1]ACCIZE-programe'!H71+'[1]fd.europene'!H77+'[1]fd.dezv'!H77+'[1]sponsorizari'!H77+'[1]INVESTITII'!H71+'[1]PRIMARIE'!H67+'[1]ACTIUNI ACCIZE'!H71)</f>
        <v>-3</v>
      </c>
      <c r="I74" s="49">
        <f>SUM('[1]TOTAL CASA'!I71+'[1]venit.cercet'!I71+'[1]venit.proprii'!I71+'[1]venit.lml'!I71+'[1]lml'!I71+'[1]BUG.LOCAL'!I71+'[1]bg.stat'!I68+'[1]ACCIZE-programe'!I71+'[1]fd.europene'!I77+'[1]fd.dezv'!I77+'[1]sponsorizari'!I77+'[1]INVESTITII'!I71+'[1]PRIMARIE'!I67+'[1]ACTIUNI ACCIZE'!I71)</f>
        <v>-5.9</v>
      </c>
      <c r="J74" s="50"/>
      <c r="K74" s="50"/>
      <c r="L74" s="50"/>
      <c r="M74" s="5"/>
    </row>
    <row r="75" spans="1:13" ht="17.25" customHeight="1">
      <c r="A75" s="63"/>
      <c r="B75" s="57" t="s">
        <v>132</v>
      </c>
      <c r="C75" s="48" t="s">
        <v>133</v>
      </c>
      <c r="D75" s="41">
        <f t="shared" si="4"/>
        <v>70</v>
      </c>
      <c r="E75" s="49">
        <f>SUM('[1]TOTAL CASA'!E72+'[1]venit.cercet'!E72+'[1]venit.proprii'!E72+'[1]venit.lml'!E72+'[1]lml'!E72+'[1]BUG.LOCAL'!E72+'[1]bg.stat'!E69+'[1]ACCIZE-programe'!E72+'[1]accize-upu'!E72+'[1]fd.europene'!E78+'[1]fd.dezv'!E78)</f>
        <v>0</v>
      </c>
      <c r="F75" s="49">
        <f>SUM('[1]TOTAL CASA'!F72+'[1]venit.cercet'!F72+'[1]venit.proprii'!F72+'[1]venit.lml'!F72+'[1]lml'!F72+'[1]BUG.LOCAL'!F72+'[1]bg.stat'!F69+'[1]ACCIZE-programe'!F72+'[1]fd.europene'!F78+'[1]fd.dezv'!F78+'[1]sponsorizari'!F78+'[1]INVESTITII'!F72+'[1]PRIMARIE'!F68+'[1]ACTIUNI ACCIZE'!F72)</f>
        <v>50</v>
      </c>
      <c r="G75" s="49">
        <f>SUM('[1]TOTAL CASA'!G72+'[1]venit.cercet'!G72+'[1]venit.proprii'!G72+'[1]venit.lml'!G72+'[1]lml'!G72+'[1]BUG.LOCAL'!G72+'[1]bg.stat'!G69+'[1]ACCIZE-programe'!G72+'[1]fd.europene'!G78+'[1]fd.dezv'!G78+'[1]sponsorizari'!G78+'[1]INVESTITII'!G72+'[1]PRIMARIE'!G68+'[1]ACTIUNI ACCIZE'!G72)</f>
        <v>30</v>
      </c>
      <c r="H75" s="49">
        <f>SUM('[1]TOTAL CASA'!H72+'[1]venit.cercet'!H72+'[1]venit.proprii'!H72+'[1]venit.lml'!H72+'[1]lml'!H72+'[1]BUG.LOCAL'!H72+'[1]bg.stat'!H69+'[1]ACCIZE-programe'!H72+'[1]fd.europene'!H78+'[1]fd.dezv'!H78+'[1]sponsorizari'!H78+'[1]INVESTITII'!H72+'[1]PRIMARIE'!H68+'[1]ACTIUNI ACCIZE'!H72)</f>
        <v>5</v>
      </c>
      <c r="I75" s="49">
        <f>SUM('[1]TOTAL CASA'!I72+'[1]venit.cercet'!I72+'[1]venit.proprii'!I72+'[1]venit.lml'!I72+'[1]lml'!I72+'[1]BUG.LOCAL'!I72+'[1]bg.stat'!I69+'[1]ACCIZE-programe'!I72+'[1]fd.europene'!I78+'[1]fd.dezv'!I78+'[1]sponsorizari'!I78+'[1]INVESTITII'!I72+'[1]PRIMARIE'!I68+'[1]ACTIUNI ACCIZE'!I72)</f>
        <v>-15</v>
      </c>
      <c r="J75" s="50"/>
      <c r="K75" s="50"/>
      <c r="L75" s="50"/>
      <c r="M75" s="5"/>
    </row>
    <row r="76" spans="1:13" ht="17.25" customHeight="1">
      <c r="A76" s="63"/>
      <c r="B76" s="57" t="s">
        <v>134</v>
      </c>
      <c r="C76" s="48" t="s">
        <v>135</v>
      </c>
      <c r="D76" s="41">
        <f t="shared" si="4"/>
        <v>479.26</v>
      </c>
      <c r="E76" s="49">
        <v>0</v>
      </c>
      <c r="F76" s="49">
        <f>SUM('[1]TOTAL CASA'!F73+'[1]venit.cercet'!F73+'[1]venit.proprii'!F73+'[1]venit.lml'!F73+'[1]lml'!F73+'[1]BUG.LOCAL'!F73+'[1]bg.stat'!F70+'[1]ACCIZE-programe'!F73+'[1]fd.europene'!F79+'[1]fd.dezv'!F79+'[1]sponsorizari'!F79+'[1]INVESTITII'!F73+'[1]PRIMARIE'!F69+'[1]ACTIUNI ACCIZE'!F73)</f>
        <v>217</v>
      </c>
      <c r="G76" s="49">
        <f>SUM('[1]TOTAL CASA'!G73+'[1]venit.cercet'!G73+'[1]venit.proprii'!G73+'[1]venit.lml'!G73+'[1]lml'!G73+'[1]BUG.LOCAL'!G73+'[1]bg.stat'!G70+'[1]ACCIZE-programe'!G73+'[1]fd.europene'!G79+'[1]fd.dezv'!G79+'[1]sponsorizari'!G79+'[1]INVESTITII'!G73+'[1]PRIMARIE'!G69+'[1]ACTIUNI ACCIZE'!G73)</f>
        <v>128</v>
      </c>
      <c r="H76" s="49">
        <f>SUM('[1]TOTAL CASA'!H73+'[1]venit.cercet'!H73+'[1]venit.proprii'!H73+'[1]venit.lml'!H73+'[1]lml'!H73+'[1]BUG.LOCAL'!H73+'[1]bg.stat'!H70+'[1]ACCIZE-programe'!H73+'[1]fd.europene'!H79+'[1]fd.dezv'!H79+'[1]sponsorizari'!H79+'[1]INVESTITII'!H73+'[1]PRIMARIE'!H69+'[1]ACTIUNI ACCIZE'!H73)</f>
        <v>59.26</v>
      </c>
      <c r="I76" s="49">
        <f>SUM('[1]TOTAL CASA'!I73+'[1]venit.cercet'!I73+'[1]venit.proprii'!I73+'[1]venit.lml'!I73+'[1]lml'!I73+'[1]BUG.LOCAL'!I73+'[1]bg.stat'!I70+'[1]ACCIZE-programe'!I73+'[1]fd.europene'!I79+'[1]fd.dezv'!I79+'[1]sponsorizari'!I79+'[1]INVESTITII'!I73+'[1]PRIMARIE'!I69+'[1]ACTIUNI ACCIZE'!I73)</f>
        <v>75</v>
      </c>
      <c r="J76" s="50"/>
      <c r="K76" s="50"/>
      <c r="L76" s="50"/>
      <c r="M76" s="5"/>
    </row>
    <row r="77" spans="1:13" ht="17.25" customHeight="1">
      <c r="A77" s="73" t="s">
        <v>136</v>
      </c>
      <c r="B77" s="46"/>
      <c r="C77" s="37" t="s">
        <v>137</v>
      </c>
      <c r="D77" s="41">
        <f t="shared" si="4"/>
        <v>14</v>
      </c>
      <c r="E77" s="41">
        <f>SUM(E78:E79)</f>
        <v>0</v>
      </c>
      <c r="F77" s="41">
        <f>SUM(F78:F79)</f>
        <v>10</v>
      </c>
      <c r="G77" s="41">
        <f>SUM(G78:G79)</f>
        <v>10</v>
      </c>
      <c r="H77" s="41">
        <f>SUM(H78:H79)</f>
        <v>10</v>
      </c>
      <c r="I77" s="41">
        <f>SUM(I78:I79)</f>
        <v>-16</v>
      </c>
      <c r="J77" s="50"/>
      <c r="K77" s="50"/>
      <c r="L77" s="50"/>
      <c r="M77" s="5"/>
    </row>
    <row r="78" spans="1:13" ht="17.25" customHeight="1">
      <c r="A78" s="63"/>
      <c r="B78" s="57" t="s">
        <v>138</v>
      </c>
      <c r="C78" s="48" t="s">
        <v>139</v>
      </c>
      <c r="D78" s="41">
        <f t="shared" si="4"/>
        <v>14</v>
      </c>
      <c r="E78" s="49">
        <f>SUM('[1]TOTAL CASA'!E75+'[1]venit.cercet'!E75+'[1]venit.proprii'!E75+'[1]venit.lml'!E75+'[1]lml'!E75+'[1]BUG.LOCAL'!E75+'[1]bg.stat'!E72+'[1]ACCIZE-programe'!E75+'[1]accize-upu'!E75+'[1]fd.europene'!E81+'[1]fd.dezv'!E81)</f>
        <v>0</v>
      </c>
      <c r="F78" s="49">
        <f>SUM('[1]TOTAL CASA'!F75+'[1]venit.cercet'!F75+'[1]venit.proprii'!F75+'[1]venit.lml'!F75+'[1]lml'!F75+'[1]BUG.LOCAL'!F75+'[1]bg.stat'!F72+'[1]ACCIZE-programe'!F75+'[1]fd.europene'!F81+'[1]fd.dezv'!F81+'[1]sponsorizari'!F81+'[1]INVESTITII'!F75+'[1]PRIMARIE'!F71+'[1]ACTIUNI ACCIZE'!F75)</f>
        <v>10</v>
      </c>
      <c r="G78" s="49">
        <f>SUM('[1]TOTAL CASA'!G75+'[1]venit.cercet'!G75+'[1]venit.proprii'!G75+'[1]venit.lml'!G75+'[1]lml'!G75+'[1]BUG.LOCAL'!G75+'[1]bg.stat'!G72+'[1]ACCIZE-programe'!G75+'[1]fd.europene'!G81+'[1]fd.dezv'!G81+'[1]sponsorizari'!G81+'[1]INVESTITII'!G75+'[1]PRIMARIE'!G71+'[1]ACTIUNI ACCIZE'!G75)</f>
        <v>10</v>
      </c>
      <c r="H78" s="49">
        <f>SUM('[1]TOTAL CASA'!H75+'[1]venit.cercet'!H75+'[1]venit.proprii'!H75+'[1]venit.lml'!H75+'[1]lml'!H75+'[1]BUG.LOCAL'!H75+'[1]bg.stat'!H72+'[1]ACCIZE-programe'!H75+'[1]fd.europene'!H81+'[1]fd.dezv'!H81+'[1]sponsorizari'!H81+'[1]INVESTITII'!H75+'[1]PRIMARIE'!H71+'[1]ACTIUNI ACCIZE'!H75)</f>
        <v>10</v>
      </c>
      <c r="I78" s="49">
        <f>SUM('[1]TOTAL CASA'!I75+'[1]venit.cercet'!I75+'[1]venit.proprii'!I75+'[1]venit.lml'!I75+'[1]lml'!I75+'[1]BUG.LOCAL'!I75+'[1]bg.stat'!I72+'[1]ACCIZE-programe'!I75+'[1]fd.europene'!I81+'[1]fd.dezv'!I81+'[1]sponsorizari'!I81+'[1]INVESTITII'!I75+'[1]PRIMARIE'!I71+'[1]ACTIUNI ACCIZE'!I75)</f>
        <v>-16</v>
      </c>
      <c r="J78" s="50"/>
      <c r="K78" s="50"/>
      <c r="L78" s="50"/>
      <c r="M78" s="5"/>
    </row>
    <row r="79" spans="1:13" ht="17.25" customHeight="1">
      <c r="A79" s="63"/>
      <c r="B79" s="57" t="s">
        <v>140</v>
      </c>
      <c r="C79" s="48" t="s">
        <v>141</v>
      </c>
      <c r="D79" s="41">
        <f t="shared" si="4"/>
        <v>0</v>
      </c>
      <c r="E79" s="49">
        <f>SUM('[1]TOTAL CASA'!E76+'[1]venit.cercet'!E76+'[1]venit.proprii'!E76+'[1]venit.lml'!E76+'[1]lml'!E76+'[1]BUG.LOCAL'!E76+'[1]bg.stat'!E73+'[1]ACCIZE-programe'!E76+'[1]accize-upu'!E76+'[1]fd.europene'!E82+'[1]fd.dezv'!E82)</f>
        <v>0</v>
      </c>
      <c r="F79" s="49">
        <f>SUM('[1]TOTAL CASA'!F76+'[1]venit.cercet'!F76+'[1]venit.proprii'!F76+'[1]venit.lml'!F76+'[1]lml'!F76+'[1]BUG.LOCAL'!F76+'[1]bg.stat'!F73+'[1]ACCIZE-programe'!F76+'[1]fd.europene'!F82+'[1]fd.dezv'!F82+'[1]sponsorizari'!F82+'[1]INVESTITII'!F76+'[1]PRIMARIE'!F72+'[1]ACTIUNI ACCIZE'!F76)</f>
        <v>0</v>
      </c>
      <c r="G79" s="49">
        <f>SUM('[1]TOTAL CASA'!G76+'[1]venit.cercet'!G76+'[1]venit.proprii'!G76+'[1]venit.lml'!G76+'[1]lml'!G76+'[1]BUG.LOCAL'!G76+'[1]bg.stat'!G73+'[1]ACCIZE-programe'!G76+'[1]fd.europene'!G82+'[1]fd.dezv'!G82+'[1]sponsorizari'!G82+'[1]INVESTITII'!G76+'[1]PRIMARIE'!G72+'[1]ACTIUNI ACCIZE'!G76)</f>
        <v>0</v>
      </c>
      <c r="H79" s="49">
        <f>SUM('[1]TOTAL CASA'!H76+'[1]venit.cercet'!H76+'[1]venit.proprii'!H76+'[1]venit.lml'!H76+'[1]lml'!H76+'[1]BUG.LOCAL'!H76+'[1]bg.stat'!H73+'[1]ACCIZE-programe'!H76+'[1]fd.europene'!H82+'[1]fd.dezv'!H82+'[1]sponsorizari'!H82+'[1]INVESTITII'!H76+'[1]PRIMARIE'!H72+'[1]ACTIUNI ACCIZE'!H76)</f>
        <v>0</v>
      </c>
      <c r="I79" s="49">
        <f>SUM('[1]TOTAL CASA'!I76+'[1]venit.cercet'!I76+'[1]venit.proprii'!I76+'[1]venit.lml'!I76+'[1]lml'!I76+'[1]BUG.LOCAL'!I76+'[1]bg.stat'!I73+'[1]ACCIZE-programe'!I76+'[1]fd.europene'!I82+'[1]fd.dezv'!I82+'[1]sponsorizari'!I82+'[1]INVESTITII'!I76+'[1]PRIMARIE'!I72+'[1]ACTIUNI ACCIZE'!I76)</f>
        <v>0</v>
      </c>
      <c r="J79" s="50"/>
      <c r="K79" s="50"/>
      <c r="L79" s="50"/>
      <c r="M79" s="5"/>
    </row>
    <row r="80" spans="1:13" ht="17.25" customHeight="1">
      <c r="A80" s="74" t="s">
        <v>142</v>
      </c>
      <c r="B80" s="74"/>
      <c r="C80" s="37" t="s">
        <v>143</v>
      </c>
      <c r="D80" s="41">
        <f t="shared" si="4"/>
        <v>161.1</v>
      </c>
      <c r="E80" s="49">
        <f>SUM('[1]TOTAL CASA'!E77+'[1]venit.cercet'!E77+'[1]venit.proprii'!E77+'[1]venit.lml'!E77+'[1]lml'!E77+'[1]BUG.LOCAL'!E77+'[1]bg.stat'!E74+'[1]ACCIZE-programe'!E77+'[1]accize-upu'!E77+'[1]fd.europene'!E83+'[1]fd.dezv'!E83)</f>
        <v>0</v>
      </c>
      <c r="F80" s="49">
        <f>SUM('[1]TOTAL CASA'!F77+'[1]venit.cercet'!F77+'[1]venit.proprii'!F77+'[1]venit.lml'!F77+'[1]lml'!F77+'[1]BUG.LOCAL'!F77+'[1]bg.stat'!F74+'[1]ACCIZE-programe'!F77+'[1]fd.europene'!F83+'[1]fd.dezv'!F83+'[1]sponsorizari'!F83+'[1]INVESTITII'!F77+'[1]PRIMARIE'!F73+'[1]ACTIUNI ACCIZE'!F77)</f>
        <v>42.1</v>
      </c>
      <c r="G80" s="49">
        <f>SUM('[1]TOTAL CASA'!G77+'[1]venit.cercet'!G77+'[1]venit.proprii'!G77+'[1]venit.lml'!G77+'[1]lml'!G77+'[1]BUG.LOCAL'!G77+'[1]bg.stat'!G74+'[1]ACCIZE-programe'!G77+'[1]fd.europene'!G83+'[1]fd.dezv'!G83+'[1]sponsorizari'!G83+'[1]INVESTITII'!G77+'[1]PRIMARIE'!G73+'[1]ACTIUNI ACCIZE'!G77)</f>
        <v>41</v>
      </c>
      <c r="H80" s="49">
        <f>SUM('[1]TOTAL CASA'!H77+'[1]venit.cercet'!H77+'[1]venit.proprii'!H77+'[1]venit.lml'!H77+'[1]lml'!H77+'[1]BUG.LOCAL'!H77+'[1]bg.stat'!H74+'[1]ACCIZE-programe'!H77+'[1]fd.europene'!H83+'[1]fd.dezv'!H83+'[1]sponsorizari'!H83+'[1]INVESTITII'!H77+'[1]PRIMARIE'!H73+'[1]ACTIUNI ACCIZE'!H77)</f>
        <v>48</v>
      </c>
      <c r="I80" s="49">
        <f>SUM('[1]TOTAL CASA'!I77+'[1]venit.cercet'!I77+'[1]venit.proprii'!I77+'[1]venit.lml'!I77+'[1]lml'!I77+'[1]BUG.LOCAL'!I77+'[1]bg.stat'!I74+'[1]ACCIZE-programe'!I77+'[1]fd.europene'!I83+'[1]fd.dezv'!I83+'[1]sponsorizari'!I83+'[1]INVESTITII'!I77+'[1]PRIMARIE'!I73+'[1]ACTIUNI ACCIZE'!I77)</f>
        <v>30</v>
      </c>
      <c r="J80" s="50"/>
      <c r="K80" s="50"/>
      <c r="L80" s="50"/>
      <c r="M80" s="5"/>
    </row>
    <row r="81" spans="1:13" ht="17.25" customHeight="1">
      <c r="A81" s="74" t="s">
        <v>144</v>
      </c>
      <c r="B81" s="74"/>
      <c r="C81" s="37" t="s">
        <v>145</v>
      </c>
      <c r="D81" s="41">
        <f t="shared" si="4"/>
        <v>0</v>
      </c>
      <c r="E81" s="49">
        <f>SUM('[1]TOTAL CASA'!E78+'[1]venit.cercet'!E78+'[1]venit.proprii'!E78+'[1]venit.lml'!E78+'[1]lml'!E78+'[1]BUG.LOCAL'!E78+'[1]bg.stat'!E75+'[1]ACCIZE-programe'!E78+'[1]accize-upu'!E78+'[1]fd.europene'!E84+'[1]fd.dezv'!E84)</f>
        <v>0</v>
      </c>
      <c r="F81" s="49">
        <f>SUM('[1]TOTAL CASA'!F78+'[1]venit.cercet'!F78+'[1]venit.proprii'!F78+'[1]venit.lml'!F78+'[1]lml'!F78+'[1]BUG.LOCAL'!F78+'[1]bg.stat'!F75+'[1]ACCIZE-programe'!F78+'[1]fd.europene'!F84+'[1]fd.dezv'!F84+'[1]sponsorizari'!F84+'[1]INVESTITII'!F78+'[1]PRIMARIE'!F74+'[1]ACTIUNI ACCIZE'!F78)</f>
        <v>0</v>
      </c>
      <c r="G81" s="49">
        <f>SUM('[1]TOTAL CASA'!G78+'[1]venit.cercet'!G78+'[1]venit.proprii'!G78+'[1]venit.lml'!G78+'[1]lml'!G78+'[1]BUG.LOCAL'!G78+'[1]bg.stat'!G75+'[1]ACCIZE-programe'!G78+'[1]fd.europene'!G84+'[1]fd.dezv'!G84+'[1]sponsorizari'!G84+'[1]INVESTITII'!G78+'[1]PRIMARIE'!G74+'[1]ACTIUNI ACCIZE'!G78)</f>
        <v>0</v>
      </c>
      <c r="H81" s="49">
        <f>SUM('[1]TOTAL CASA'!H78+'[1]venit.cercet'!H78+'[1]venit.proprii'!H78+'[1]venit.lml'!H78+'[1]lml'!H78+'[1]BUG.LOCAL'!H78+'[1]bg.stat'!H75+'[1]ACCIZE-programe'!H78+'[1]fd.europene'!H84+'[1]fd.dezv'!H84+'[1]sponsorizari'!H84+'[1]INVESTITII'!H78+'[1]PRIMARIE'!H74+'[1]ACTIUNI ACCIZE'!H78)</f>
        <v>0</v>
      </c>
      <c r="I81" s="49">
        <f>SUM('[1]TOTAL CASA'!I78+'[1]venit.cercet'!I78+'[1]venit.proprii'!I78+'[1]venit.lml'!I78+'[1]lml'!I78+'[1]BUG.LOCAL'!I78+'[1]bg.stat'!I75+'[1]ACCIZE-programe'!I78+'[1]fd.europene'!I84+'[1]fd.dezv'!I84+'[1]sponsorizari'!I84+'[1]INVESTITII'!I78+'[1]PRIMARIE'!I74+'[1]ACTIUNI ACCIZE'!I78)</f>
        <v>0</v>
      </c>
      <c r="J81" s="50"/>
      <c r="K81" s="50"/>
      <c r="L81" s="50"/>
      <c r="M81" s="5"/>
    </row>
    <row r="82" spans="1:13" ht="17.25" customHeight="1">
      <c r="A82" s="44" t="s">
        <v>146</v>
      </c>
      <c r="B82" s="46"/>
      <c r="C82" s="37" t="s">
        <v>147</v>
      </c>
      <c r="D82" s="41">
        <f t="shared" si="4"/>
        <v>10</v>
      </c>
      <c r="E82" s="49">
        <f>SUM('[1]TOTAL CASA'!E79+'[1]venit.cercet'!E79+'[1]venit.proprii'!E79+'[1]venit.lml'!E79+'[1]lml'!E79+'[1]BUG.LOCAL'!E79+'[1]bg.stat'!E76+'[1]ACCIZE-programe'!E79+'[1]accize-upu'!E79+'[1]fd.europene'!E85+'[1]fd.dezv'!E85)</f>
        <v>0</v>
      </c>
      <c r="F82" s="49">
        <f>SUM('[1]TOTAL CASA'!F79+'[1]venit.cercet'!F79+'[1]venit.proprii'!F79+'[1]venit.lml'!F79+'[1]lml'!F79+'[1]BUG.LOCAL'!F79+'[1]bg.stat'!F76+'[1]ACCIZE-programe'!F79+'[1]fd.europene'!F85+'[1]fd.dezv'!F85+'[1]sponsorizari'!F85+'[1]INVESTITII'!F79+'[1]PRIMARIE'!F75+'[1]ACTIUNI ACCIZE'!F79)</f>
        <v>10</v>
      </c>
      <c r="G82" s="49">
        <f>SUM('[1]TOTAL CASA'!G79+'[1]venit.cercet'!G79+'[1]venit.proprii'!G79+'[1]venit.lml'!G79+'[1]lml'!G79+'[1]BUG.LOCAL'!G79+'[1]bg.stat'!G76+'[1]ACCIZE-programe'!G79+'[1]fd.europene'!G85+'[1]fd.dezv'!G85+'[1]sponsorizari'!G85+'[1]INVESTITII'!G79+'[1]PRIMARIE'!G75+'[1]ACTIUNI ACCIZE'!G79)</f>
        <v>10</v>
      </c>
      <c r="H82" s="49">
        <f>SUM('[1]TOTAL CASA'!H79+'[1]venit.cercet'!H79+'[1]venit.proprii'!H79+'[1]venit.lml'!H79+'[1]lml'!H79+'[1]BUG.LOCAL'!H79+'[1]bg.stat'!H76+'[1]ACCIZE-programe'!H79+'[1]fd.europene'!H85+'[1]fd.dezv'!H85+'[1]sponsorizari'!H85+'[1]INVESTITII'!H79+'[1]PRIMARIE'!H75+'[1]ACTIUNI ACCIZE'!H79)</f>
        <v>0</v>
      </c>
      <c r="I82" s="49">
        <f>SUM('[1]TOTAL CASA'!I79+'[1]venit.cercet'!I79+'[1]venit.proprii'!I79+'[1]venit.lml'!I79+'[1]lml'!I79+'[1]BUG.LOCAL'!I79+'[1]bg.stat'!I76+'[1]ACCIZE-programe'!I79+'[1]fd.europene'!I85+'[1]fd.dezv'!I85+'[1]sponsorizari'!I85+'[1]INVESTITII'!I79+'[1]PRIMARIE'!I75+'[1]ACTIUNI ACCIZE'!I79)</f>
        <v>-10</v>
      </c>
      <c r="J82" s="50"/>
      <c r="K82" s="50"/>
      <c r="L82" s="50"/>
      <c r="M82" s="5"/>
    </row>
    <row r="83" spans="1:13" ht="17.25" customHeight="1">
      <c r="A83" s="44" t="s">
        <v>148</v>
      </c>
      <c r="B83" s="46"/>
      <c r="C83" s="37" t="s">
        <v>149</v>
      </c>
      <c r="D83" s="41">
        <f aca="true" t="shared" si="10" ref="D83:D146">SUM(F83:I83)</f>
        <v>0</v>
      </c>
      <c r="E83" s="49">
        <f>SUM('[1]TOTAL CASA'!E80+'[1]venit.cercet'!E80+'[1]venit.proprii'!E80+'[1]venit.lml'!E80+'[1]lml'!E80+'[1]BUG.LOCAL'!E80+'[1]bg.stat'!E77+'[1]ACCIZE-programe'!E80+'[1]accize-upu'!E80+'[1]fd.europene'!E86+'[1]fd.dezv'!E86)</f>
        <v>0</v>
      </c>
      <c r="F83" s="49">
        <f>SUM('[1]TOTAL CASA'!F80+'[1]venit.cercet'!F80+'[1]venit.proprii'!F80+'[1]venit.lml'!F80+'[1]lml'!F80+'[1]BUG.LOCAL'!F80+'[1]bg.stat'!F77+'[1]ACCIZE-programe'!F80+'[1]fd.europene'!F86+'[1]fd.dezv'!F86+'[1]sponsorizari'!F86+'[1]INVESTITII'!F80+'[1]PRIMARIE'!F76+'[1]ACTIUNI ACCIZE'!F80)</f>
        <v>0</v>
      </c>
      <c r="G83" s="49">
        <f>SUM('[1]TOTAL CASA'!G80+'[1]venit.cercet'!G80+'[1]venit.proprii'!G80+'[1]venit.lml'!G80+'[1]lml'!G80+'[1]BUG.LOCAL'!G80+'[1]bg.stat'!G77+'[1]ACCIZE-programe'!G80+'[1]fd.europene'!G86+'[1]fd.dezv'!G86+'[1]sponsorizari'!G86+'[1]INVESTITII'!G80+'[1]PRIMARIE'!G76+'[1]ACTIUNI ACCIZE'!G80)</f>
        <v>0</v>
      </c>
      <c r="H83" s="49">
        <f>SUM('[1]TOTAL CASA'!H80+'[1]venit.cercet'!H80+'[1]venit.proprii'!H80+'[1]venit.lml'!H80+'[1]lml'!H80+'[1]BUG.LOCAL'!H80+'[1]bg.stat'!H77+'[1]ACCIZE-programe'!H80+'[1]fd.europene'!H86+'[1]fd.dezv'!H86+'[1]sponsorizari'!H86+'[1]INVESTITII'!H80+'[1]PRIMARIE'!H76+'[1]ACTIUNI ACCIZE'!H80)</f>
        <v>0</v>
      </c>
      <c r="I83" s="49">
        <f>SUM('[1]TOTAL CASA'!I80+'[1]venit.cercet'!I80+'[1]venit.proprii'!I80+'[1]venit.lml'!I80+'[1]lml'!I80+'[1]BUG.LOCAL'!I80+'[1]bg.stat'!I77+'[1]ACCIZE-programe'!I80+'[1]fd.europene'!I86+'[1]fd.dezv'!I86+'[1]sponsorizari'!I86+'[1]INVESTITII'!I80+'[1]PRIMARIE'!I76+'[1]ACTIUNI ACCIZE'!I80)</f>
        <v>0</v>
      </c>
      <c r="J83" s="50"/>
      <c r="K83" s="50"/>
      <c r="L83" s="50"/>
      <c r="M83" s="5"/>
    </row>
    <row r="84" spans="1:13" ht="17.25" customHeight="1">
      <c r="A84" s="44" t="s">
        <v>150</v>
      </c>
      <c r="B84" s="46"/>
      <c r="C84" s="37" t="s">
        <v>151</v>
      </c>
      <c r="D84" s="41">
        <f t="shared" si="10"/>
        <v>5.890000000000001</v>
      </c>
      <c r="E84" s="49">
        <f>SUM('[1]TOTAL CASA'!E81+'[1]venit.cercet'!E81+'[1]venit.proprii'!E81+'[1]venit.lml'!E81+'[1]lml'!E81+'[1]BUG.LOCAL'!E81+'[1]bg.stat'!E78+'[1]ACCIZE-programe'!E81+'[1]accize-upu'!E81+'[1]fd.europene'!E87+'[1]fd.dezv'!E87)</f>
        <v>0</v>
      </c>
      <c r="F84" s="49">
        <f>SUM('[1]TOTAL CASA'!F81+'[1]venit.cercet'!F81+'[1]venit.proprii'!F81+'[1]venit.lml'!F81+'[1]lml'!F81+'[1]BUG.LOCAL'!F81+'[1]bg.stat'!F78+'[1]ACCIZE-programe'!F81+'[1]fd.europene'!F87+'[1]fd.dezv'!F87+'[1]sponsorizari'!F87+'[1]INVESTITII'!F81+'[1]PRIMARIE'!F77+'[1]ACTIUNI ACCIZE'!F81)</f>
        <v>10</v>
      </c>
      <c r="G84" s="49">
        <f>SUM('[1]TOTAL CASA'!G81+'[1]venit.cercet'!G81+'[1]venit.proprii'!G81+'[1]venit.lml'!G81+'[1]lml'!G81+'[1]BUG.LOCAL'!G81+'[1]bg.stat'!G78+'[1]ACCIZE-programe'!G81+'[1]fd.europene'!G87+'[1]fd.dezv'!G87+'[1]sponsorizari'!G87+'[1]INVESTITII'!G81+'[1]PRIMARIE'!G77+'[1]ACTIUNI ACCIZE'!G81)</f>
        <v>10</v>
      </c>
      <c r="H84" s="49">
        <f>SUM('[1]TOTAL CASA'!H81+'[1]venit.cercet'!H81+'[1]venit.proprii'!H81+'[1]venit.lml'!H81+'[1]lml'!H81+'[1]BUG.LOCAL'!H81+'[1]bg.stat'!H78+'[1]ACCIZE-programe'!H81+'[1]fd.europene'!H87+'[1]fd.dezv'!H87+'[1]sponsorizari'!H87+'[1]INVESTITII'!H81+'[1]PRIMARIE'!H77+'[1]ACTIUNI ACCIZE'!H81)</f>
        <v>0.89</v>
      </c>
      <c r="I84" s="49">
        <f>SUM('[1]TOTAL CASA'!I81+'[1]venit.cercet'!I81+'[1]venit.proprii'!I81+'[1]venit.lml'!I81+'[1]lml'!I81+'[1]BUG.LOCAL'!I81+'[1]bg.stat'!I78+'[1]ACCIZE-programe'!I81+'[1]fd.europene'!I87+'[1]fd.dezv'!I87+'[1]sponsorizari'!I87+'[1]INVESTITII'!I81+'[1]PRIMARIE'!I77+'[1]ACTIUNI ACCIZE'!I81)</f>
        <v>-15</v>
      </c>
      <c r="J84" s="50"/>
      <c r="K84" s="50"/>
      <c r="L84" s="50"/>
      <c r="M84" s="5"/>
    </row>
    <row r="85" spans="1:13" ht="13.5" customHeight="1">
      <c r="A85" s="44" t="s">
        <v>152</v>
      </c>
      <c r="B85" s="46"/>
      <c r="C85" s="37" t="s">
        <v>153</v>
      </c>
      <c r="D85" s="41">
        <f t="shared" si="10"/>
        <v>10</v>
      </c>
      <c r="E85" s="49">
        <f>SUM('[1]TOTAL CASA'!E82+'[1]venit.cercet'!E82+'[1]venit.proprii'!E82+'[1]venit.lml'!E82+'[1]lml'!E82+'[1]BUG.LOCAL'!E82+'[1]bg.stat'!E79+'[1]ACCIZE-programe'!E82+'[1]accize-upu'!E82+'[1]fd.europene'!E88+'[1]fd.dezv'!E88)</f>
        <v>0</v>
      </c>
      <c r="F85" s="49">
        <f>SUM('[1]TOTAL CASA'!F82+'[1]venit.cercet'!F82+'[1]venit.proprii'!F82+'[1]venit.lml'!F82+'[1]lml'!F82+'[1]BUG.LOCAL'!F82+'[1]bg.stat'!F79+'[1]ACCIZE-programe'!F82+'[1]fd.europene'!F88+'[1]fd.dezv'!F88+'[1]sponsorizari'!F88+'[1]INVESTITII'!F82+'[1]PRIMARIE'!F78+'[1]ACTIUNI ACCIZE'!F82)</f>
        <v>10</v>
      </c>
      <c r="G85" s="49">
        <f>SUM('[1]TOTAL CASA'!G82+'[1]venit.cercet'!G82+'[1]venit.proprii'!G82+'[1]venit.lml'!G82+'[1]lml'!G82+'[1]BUG.LOCAL'!G82+'[1]bg.stat'!G79+'[1]ACCIZE-programe'!G82+'[1]fd.europene'!G88+'[1]fd.dezv'!G88+'[1]sponsorizari'!G88+'[1]INVESTITII'!G82+'[1]PRIMARIE'!G78+'[1]ACTIUNI ACCIZE'!G82)</f>
        <v>10</v>
      </c>
      <c r="H85" s="49">
        <f>SUM('[1]TOTAL CASA'!H82+'[1]venit.cercet'!H82+'[1]venit.proprii'!H82+'[1]venit.lml'!H82+'[1]lml'!H82+'[1]BUG.LOCAL'!H82+'[1]bg.stat'!H79+'[1]ACCIZE-programe'!H82+'[1]fd.europene'!H88+'[1]fd.dezv'!H88+'[1]sponsorizari'!H88+'[1]INVESTITII'!H82+'[1]PRIMARIE'!H78+'[1]ACTIUNI ACCIZE'!H82)</f>
        <v>0</v>
      </c>
      <c r="I85" s="49">
        <f>SUM('[1]TOTAL CASA'!I82+'[1]venit.cercet'!I82+'[1]venit.proprii'!I82+'[1]venit.lml'!I82+'[1]lml'!I82+'[1]BUG.LOCAL'!I82+'[1]bg.stat'!I79+'[1]ACCIZE-programe'!I82+'[1]fd.europene'!I88+'[1]fd.dezv'!I88+'[1]sponsorizari'!I88+'[1]INVESTITII'!I82+'[1]PRIMARIE'!I78+'[1]ACTIUNI ACCIZE'!I82)</f>
        <v>-10</v>
      </c>
      <c r="J85" s="50"/>
      <c r="K85" s="50"/>
      <c r="L85" s="50"/>
      <c r="M85" s="5"/>
    </row>
    <row r="86" spans="1:12" ht="13.5" customHeight="1">
      <c r="A86" s="44" t="s">
        <v>154</v>
      </c>
      <c r="B86" s="46"/>
      <c r="C86" s="37" t="s">
        <v>155</v>
      </c>
      <c r="D86" s="41">
        <f t="shared" si="10"/>
        <v>0</v>
      </c>
      <c r="E86" s="49">
        <f>SUM('[1]TOTAL CASA'!E83+'[1]venit.cercet'!E83+'[1]venit.proprii'!E83+'[1]venit.lml'!E83+'[1]lml'!E83+'[1]BUG.LOCAL'!E83+'[1]bg.stat'!E80+'[1]ACCIZE-programe'!E83+'[1]accize-upu'!E83+'[1]fd.europene'!E89+'[1]fd.dezv'!E89)</f>
        <v>0</v>
      </c>
      <c r="F86" s="49">
        <f>SUM('[1]TOTAL CASA'!F83+'[1]venit.cercet'!F83+'[1]venit.proprii'!F83+'[1]venit.lml'!F83+'[1]lml'!F83+'[1]BUG.LOCAL'!F83+'[1]bg.stat'!F80+'[1]ACCIZE-programe'!F83+'[1]fd.europene'!F89+'[1]fd.dezv'!F89+'[1]sponsorizari'!F89+'[1]INVESTITII'!F83+'[1]PRIMARIE'!F79+'[1]ACTIUNI ACCIZE'!F83)</f>
        <v>0</v>
      </c>
      <c r="G86" s="49">
        <f>SUM('[1]TOTAL CASA'!G83+'[1]venit.cercet'!G83+'[1]venit.proprii'!G83+'[1]venit.lml'!G83+'[1]lml'!G83+'[1]BUG.LOCAL'!G83+'[1]bg.stat'!G80+'[1]ACCIZE-programe'!G83+'[1]fd.europene'!G89+'[1]fd.dezv'!G89+'[1]sponsorizari'!G89+'[1]INVESTITII'!G83+'[1]PRIMARIE'!G79+'[1]ACTIUNI ACCIZE'!G83)</f>
        <v>0</v>
      </c>
      <c r="H86" s="49">
        <f>SUM('[1]TOTAL CASA'!H83+'[1]venit.cercet'!H83+'[1]venit.proprii'!H83+'[1]venit.lml'!H83+'[1]lml'!H83+'[1]BUG.LOCAL'!H83+'[1]bg.stat'!H80+'[1]ACCIZE-programe'!H83+'[1]fd.europene'!H89+'[1]fd.dezv'!H89+'[1]sponsorizari'!H89+'[1]INVESTITII'!H83+'[1]PRIMARIE'!H79+'[1]ACTIUNI ACCIZE'!H83)</f>
        <v>0</v>
      </c>
      <c r="I86" s="49">
        <f>SUM('[1]TOTAL CASA'!I83+'[1]venit.cercet'!I83+'[1]venit.proprii'!I83+'[1]venit.lml'!I83+'[1]lml'!I83+'[1]BUG.LOCAL'!I83+'[1]bg.stat'!I80+'[1]ACCIZE-programe'!I83+'[1]fd.europene'!I89+'[1]fd.dezv'!I89+'[1]sponsorizari'!I89+'[1]INVESTITII'!I83+'[1]PRIMARIE'!I79+'[1]ACTIUNI ACCIZE'!I83)</f>
        <v>0</v>
      </c>
      <c r="J86" s="50"/>
      <c r="K86" s="50"/>
      <c r="L86" s="50"/>
    </row>
    <row r="87" spans="1:12" ht="16.5" customHeight="1">
      <c r="A87" s="44" t="s">
        <v>156</v>
      </c>
      <c r="B87" s="46"/>
      <c r="C87" s="37" t="s">
        <v>157</v>
      </c>
      <c r="D87" s="41">
        <f t="shared" si="10"/>
        <v>0</v>
      </c>
      <c r="E87" s="49">
        <f>SUM('[1]TOTAL CASA'!E84+'[1]venit.cercet'!E84+'[1]venit.proprii'!E84+'[1]venit.lml'!E84+'[1]lml'!E84+'[1]BUG.LOCAL'!E84+'[1]bg.stat'!E81+'[1]ACCIZE-programe'!E84+'[1]accize-upu'!E84+'[1]fd.europene'!E90+'[1]fd.dezv'!E90)</f>
        <v>0</v>
      </c>
      <c r="F87" s="49">
        <f>SUM('[1]TOTAL CASA'!F84+'[1]venit.cercet'!F84+'[1]venit.proprii'!F84+'[1]venit.lml'!F84+'[1]lml'!F84+'[1]BUG.LOCAL'!F84+'[1]bg.stat'!F81+'[1]ACCIZE-programe'!F84+'[1]fd.europene'!F90+'[1]fd.dezv'!F90+'[1]sponsorizari'!F90+'[1]INVESTITII'!F84+'[1]PRIMARIE'!F80+'[1]ACTIUNI ACCIZE'!F84)</f>
        <v>0</v>
      </c>
      <c r="G87" s="49">
        <f>SUM('[1]TOTAL CASA'!G84+'[1]venit.cercet'!G84+'[1]venit.proprii'!G84+'[1]venit.lml'!G84+'[1]lml'!G84+'[1]BUG.LOCAL'!G84+'[1]bg.stat'!G81+'[1]ACCIZE-programe'!G84+'[1]fd.europene'!G90+'[1]fd.dezv'!G90+'[1]sponsorizari'!G90+'[1]INVESTITII'!G84+'[1]PRIMARIE'!G80+'[1]ACTIUNI ACCIZE'!G84)</f>
        <v>0</v>
      </c>
      <c r="H87" s="49">
        <f>SUM('[1]TOTAL CASA'!H84+'[1]venit.cercet'!H84+'[1]venit.proprii'!H84+'[1]venit.lml'!H84+'[1]lml'!H84+'[1]BUG.LOCAL'!H84+'[1]bg.stat'!H81+'[1]ACCIZE-programe'!H84+'[1]fd.europene'!H90+'[1]fd.dezv'!H90+'[1]sponsorizari'!H90+'[1]INVESTITII'!H84+'[1]PRIMARIE'!H80+'[1]ACTIUNI ACCIZE'!H84)</f>
        <v>0</v>
      </c>
      <c r="I87" s="49">
        <f>SUM('[1]TOTAL CASA'!I84+'[1]venit.cercet'!I84+'[1]venit.proprii'!I84+'[1]venit.lml'!I84+'[1]lml'!I84+'[1]BUG.LOCAL'!I84+'[1]bg.stat'!I81+'[1]ACCIZE-programe'!I84+'[1]fd.europene'!I90+'[1]fd.dezv'!I90+'[1]sponsorizari'!I90+'[1]INVESTITII'!I84+'[1]PRIMARIE'!I80+'[1]ACTIUNI ACCIZE'!I84)</f>
        <v>0</v>
      </c>
      <c r="J87" s="50"/>
      <c r="K87" s="50"/>
      <c r="L87" s="50"/>
    </row>
    <row r="88" spans="1:12" ht="16.5" customHeight="1">
      <c r="A88" s="44" t="s">
        <v>158</v>
      </c>
      <c r="B88" s="46"/>
      <c r="C88" s="37" t="s">
        <v>159</v>
      </c>
      <c r="D88" s="41">
        <f t="shared" si="10"/>
        <v>0</v>
      </c>
      <c r="E88" s="49">
        <f>SUM('[1]TOTAL CASA'!E85+'[1]venit.cercet'!E85+'[1]venit.proprii'!E85+'[1]venit.lml'!E85+'[1]lml'!E85+'[1]BUG.LOCAL'!E85+'[1]bg.stat'!E82+'[1]ACCIZE-programe'!E85+'[1]accize-upu'!E85+'[1]fd.europene'!E91+'[1]fd.dezv'!E91)</f>
        <v>0</v>
      </c>
      <c r="F88" s="49">
        <f>SUM('[1]TOTAL CASA'!F85+'[1]venit.cercet'!F85+'[1]venit.proprii'!F85+'[1]venit.lml'!F85+'[1]lml'!F85+'[1]BUG.LOCAL'!F85+'[1]bg.stat'!F82+'[1]ACCIZE-programe'!F85+'[1]fd.europene'!F91+'[1]fd.dezv'!F91+'[1]sponsorizari'!F91+'[1]INVESTITII'!F85+'[1]PRIMARIE'!F81+'[1]ACTIUNI ACCIZE'!F85)</f>
        <v>0</v>
      </c>
      <c r="G88" s="49">
        <f>SUM('[1]TOTAL CASA'!G85+'[1]venit.cercet'!G85+'[1]venit.proprii'!G85+'[1]venit.lml'!G85+'[1]lml'!G85+'[1]BUG.LOCAL'!G85+'[1]bg.stat'!G82+'[1]ACCIZE-programe'!G85+'[1]fd.europene'!G91+'[1]fd.dezv'!G91+'[1]sponsorizari'!G91+'[1]INVESTITII'!G85+'[1]PRIMARIE'!G81+'[1]ACTIUNI ACCIZE'!G85)</f>
        <v>0</v>
      </c>
      <c r="H88" s="49">
        <f>SUM('[1]TOTAL CASA'!H85+'[1]venit.cercet'!H85+'[1]venit.proprii'!H85+'[1]venit.lml'!H85+'[1]lml'!H85+'[1]BUG.LOCAL'!H85+'[1]bg.stat'!H82+'[1]ACCIZE-programe'!H85+'[1]fd.europene'!H91+'[1]fd.dezv'!H91+'[1]sponsorizari'!H91+'[1]INVESTITII'!H85+'[1]PRIMARIE'!H81+'[1]ACTIUNI ACCIZE'!H85)</f>
        <v>0</v>
      </c>
      <c r="I88" s="49">
        <f>SUM('[1]TOTAL CASA'!I85+'[1]venit.cercet'!I85+'[1]venit.proprii'!I85+'[1]venit.lml'!I85+'[1]lml'!I85+'[1]BUG.LOCAL'!I85+'[1]bg.stat'!I82+'[1]ACCIZE-programe'!I85+'[1]fd.europene'!I91+'[1]fd.dezv'!I91+'[1]sponsorizari'!I91+'[1]INVESTITII'!I85+'[1]PRIMARIE'!I81+'[1]ACTIUNI ACCIZE'!I85)</f>
        <v>0</v>
      </c>
      <c r="J88" s="50"/>
      <c r="K88" s="50"/>
      <c r="L88" s="50"/>
    </row>
    <row r="89" spans="1:12" ht="41.25" customHeight="1">
      <c r="A89" s="75" t="s">
        <v>160</v>
      </c>
      <c r="B89" s="75"/>
      <c r="C89" s="37" t="s">
        <v>161</v>
      </c>
      <c r="D89" s="41">
        <f t="shared" si="10"/>
        <v>0</v>
      </c>
      <c r="E89" s="49">
        <f>SUM('[1]spital'!E86+'[1]bft'!E86+'[1]puncte'!E86+'[1]dializa'!E82+'[1]venit.proprii'!E86+'[1]venit.cercet'!E86)</f>
        <v>0</v>
      </c>
      <c r="F89" s="49">
        <f>SUM('[1]TOTAL CASA'!F86+'[1]venit.cercet'!F86+'[1]venit.proprii'!F86+'[1]venit.lml'!F86+'[1]lml'!F86+'[1]BUG.LOCAL'!F86+'[1]bg.stat'!F83+'[1]ACCIZE-programe'!F86+'[1]accize-upu'!F86+'[1]fd.europene'!F92+'[1]fd.dezv'!F92+'[1]sponsorizari'!F92+'[1]INVESTITII'!F86)</f>
        <v>0</v>
      </c>
      <c r="G89" s="49">
        <f>SUM('[1]TOTAL CASA'!G86+'[1]venit.cercet'!G86+'[1]venit.proprii'!G86+'[1]venit.lml'!G86+'[1]lml'!G86+'[1]BUG.LOCAL'!G86+'[1]bg.stat'!G83+'[1]ACCIZE-programe'!G86+'[1]accize-upu'!G86+'[1]fd.europene'!G92+'[1]fd.dezv'!G92+'[1]sponsorizari'!G92+'[1]INVESTITII'!G86)</f>
        <v>0</v>
      </c>
      <c r="H89" s="49">
        <f>SUM('[1]TOTAL CASA'!H86+'[1]venit.cercet'!H86+'[1]venit.proprii'!H86+'[1]venit.lml'!H86+'[1]lml'!H86+'[1]BUG.LOCAL'!H86+'[1]bg.stat'!H83+'[1]ACCIZE-programe'!H86+'[1]accize-upu'!H86+'[1]fd.europene'!H92+'[1]fd.dezv'!H92+'[1]sponsorizari'!H92+'[1]INVESTITII'!H86)</f>
        <v>0</v>
      </c>
      <c r="I89" s="49">
        <f>SUM('[1]TOTAL CASA'!I86+'[1]venit.cercet'!I86+'[1]venit.proprii'!I86+'[1]venit.lml'!I86+'[1]lml'!I86+'[1]BUG.LOCAL'!I86+'[1]bg.stat'!I83+'[1]ACCIZE-programe'!I86+'[1]accize-upu'!I86+'[1]fd.europene'!I92+'[1]fd.dezv'!I92+'[1]sponsorizari'!I92+'[1]INVESTITII'!I86)</f>
        <v>0</v>
      </c>
      <c r="J89" s="50"/>
      <c r="K89" s="50"/>
      <c r="L89" s="50"/>
    </row>
    <row r="90" spans="1:12" ht="14.25" customHeight="1">
      <c r="A90" s="44" t="s">
        <v>162</v>
      </c>
      <c r="B90" s="46"/>
      <c r="C90" s="37" t="s">
        <v>163</v>
      </c>
      <c r="D90" s="41">
        <f t="shared" si="10"/>
        <v>0</v>
      </c>
      <c r="E90" s="49">
        <f>SUM('[1]spital'!E87+'[1]bft'!E87+'[1]puncte'!E87+'[1]dializa'!E83+'[1]venit.proprii'!E87+'[1]venit.cercet'!E87)</f>
        <v>0</v>
      </c>
      <c r="F90" s="49">
        <f>SUM('[1]TOTAL CASA'!F87+'[1]venit.cercet'!F87+'[1]venit.proprii'!F87+'[1]venit.lml'!F87+'[1]lml'!F87+'[1]BUG.LOCAL'!F87+'[1]bg.stat'!F84+'[1]ACCIZE-programe'!F87+'[1]accize-upu'!F87+'[1]fd.europene'!F93+'[1]fd.dezv'!F93+'[1]sponsorizari'!F93+'[1]INVESTITII'!F87)</f>
        <v>0</v>
      </c>
      <c r="G90" s="49">
        <f>SUM('[1]TOTAL CASA'!G87+'[1]venit.cercet'!G87+'[1]venit.proprii'!G87+'[1]venit.lml'!G87+'[1]lml'!G87+'[1]BUG.LOCAL'!G87+'[1]bg.stat'!G84+'[1]ACCIZE-programe'!G87+'[1]accize-upu'!G87+'[1]fd.europene'!G93+'[1]fd.dezv'!G93+'[1]sponsorizari'!G93+'[1]INVESTITII'!G87)</f>
        <v>0</v>
      </c>
      <c r="H90" s="49">
        <f>SUM('[1]TOTAL CASA'!H87+'[1]venit.cercet'!H87+'[1]venit.proprii'!H87+'[1]venit.lml'!H87+'[1]lml'!H87+'[1]BUG.LOCAL'!H87+'[1]bg.stat'!H84+'[1]ACCIZE-programe'!H87+'[1]accize-upu'!H87+'[1]fd.europene'!H93+'[1]fd.dezv'!H93+'[1]sponsorizari'!H93+'[1]INVESTITII'!H87)</f>
        <v>0</v>
      </c>
      <c r="I90" s="49">
        <f>SUM('[1]TOTAL CASA'!I87+'[1]venit.cercet'!I87+'[1]venit.proprii'!I87+'[1]venit.lml'!I87+'[1]lml'!I87+'[1]BUG.LOCAL'!I87+'[1]bg.stat'!I84+'[1]ACCIZE-programe'!I87+'[1]accize-upu'!I87+'[1]fd.europene'!I93+'[1]fd.dezv'!I93+'[1]sponsorizari'!I93+'[1]INVESTITII'!I87)</f>
        <v>0</v>
      </c>
      <c r="J90" s="50"/>
      <c r="K90" s="50"/>
      <c r="L90" s="50"/>
    </row>
    <row r="91" spans="1:12" ht="14.25" customHeight="1">
      <c r="A91" s="44" t="s">
        <v>164</v>
      </c>
      <c r="B91" s="46"/>
      <c r="C91" s="37" t="s">
        <v>165</v>
      </c>
      <c r="D91" s="41">
        <f t="shared" si="10"/>
        <v>0</v>
      </c>
      <c r="E91" s="49">
        <f>SUM('[1]spital'!E88+'[1]bft'!E88+'[1]puncte'!E88+'[1]dializa'!E84+'[1]venit.proprii'!E88+'[1]venit.cercet'!E88)</f>
        <v>0</v>
      </c>
      <c r="F91" s="49">
        <f>SUM('[1]TOTAL CASA'!F88+'[1]venit.cercet'!F88+'[1]venit.proprii'!F88+'[1]venit.lml'!F88+'[1]lml'!F88+'[1]BUG.LOCAL'!F88+'[1]bg.stat'!F85+'[1]ACCIZE-programe'!F88+'[1]accize-upu'!F88+'[1]fd.europene'!F94+'[1]fd.dezv'!F94+'[1]sponsorizari'!F94+'[1]INVESTITII'!F88)</f>
        <v>0</v>
      </c>
      <c r="G91" s="49">
        <f>SUM('[1]TOTAL CASA'!G88+'[1]venit.cercet'!G88+'[1]venit.proprii'!G88+'[1]venit.lml'!G88+'[1]lml'!G88+'[1]BUG.LOCAL'!G88+'[1]bg.stat'!G85+'[1]ACCIZE-programe'!G88+'[1]accize-upu'!G88+'[1]fd.europene'!G94+'[1]fd.dezv'!G94+'[1]sponsorizari'!G94+'[1]INVESTITII'!G88)</f>
        <v>0</v>
      </c>
      <c r="H91" s="49">
        <f>SUM('[1]TOTAL CASA'!H88+'[1]venit.cercet'!H88+'[1]venit.proprii'!H88+'[1]venit.lml'!H88+'[1]lml'!H88+'[1]BUG.LOCAL'!H88+'[1]bg.stat'!H85+'[1]ACCIZE-programe'!H88+'[1]accize-upu'!H88+'[1]fd.europene'!H94+'[1]fd.dezv'!H94+'[1]sponsorizari'!H94+'[1]INVESTITII'!H88)</f>
        <v>0</v>
      </c>
      <c r="I91" s="49">
        <f>SUM('[1]TOTAL CASA'!I88+'[1]venit.cercet'!I88+'[1]venit.proprii'!I88+'[1]venit.lml'!I88+'[1]lml'!I88+'[1]BUG.LOCAL'!I88+'[1]bg.stat'!I85+'[1]ACCIZE-programe'!I88+'[1]accize-upu'!I88+'[1]fd.europene'!I94+'[1]fd.dezv'!I94+'[1]sponsorizari'!I94+'[1]INVESTITII'!I88)</f>
        <v>0</v>
      </c>
      <c r="J91" s="50"/>
      <c r="K91" s="50"/>
      <c r="L91" s="50"/>
    </row>
    <row r="92" spans="1:12" ht="14.25" customHeight="1">
      <c r="A92" s="44" t="s">
        <v>166</v>
      </c>
      <c r="B92" s="46"/>
      <c r="C92" s="37" t="s">
        <v>167</v>
      </c>
      <c r="D92" s="41">
        <f t="shared" si="10"/>
        <v>0</v>
      </c>
      <c r="E92" s="49">
        <f>SUM('[1]spital'!E89+'[1]bft'!E89+'[1]puncte'!E89+'[1]dializa'!E85+'[1]venit.proprii'!E89+'[1]venit.cercet'!E89)</f>
        <v>0</v>
      </c>
      <c r="F92" s="49">
        <f>SUM('[1]TOTAL CASA'!F89+'[1]venit.cercet'!F89+'[1]venit.proprii'!F89+'[1]venit.lml'!F89+'[1]lml'!F89+'[1]BUG.LOCAL'!F89+'[1]bg.stat'!F86+'[1]ACCIZE-programe'!F89+'[1]accize-upu'!F89+'[1]fd.europene'!F95+'[1]fd.dezv'!F95+'[1]sponsorizari'!F95+'[1]INVESTITII'!F89)</f>
        <v>0</v>
      </c>
      <c r="G92" s="49">
        <f>SUM('[1]TOTAL CASA'!G89+'[1]venit.cercet'!G89+'[1]venit.proprii'!G89+'[1]venit.lml'!G89+'[1]lml'!G89+'[1]BUG.LOCAL'!G89+'[1]bg.stat'!G86+'[1]ACCIZE-programe'!G89+'[1]accize-upu'!G89+'[1]fd.europene'!G95+'[1]fd.dezv'!G95+'[1]sponsorizari'!G95+'[1]INVESTITII'!G89)</f>
        <v>0</v>
      </c>
      <c r="H92" s="49">
        <f>SUM('[1]TOTAL CASA'!H89+'[1]venit.cercet'!H89+'[1]venit.proprii'!H89+'[1]venit.lml'!H89+'[1]lml'!H89+'[1]BUG.LOCAL'!H89+'[1]bg.stat'!H86+'[1]ACCIZE-programe'!H89+'[1]accize-upu'!H89+'[1]fd.europene'!H95+'[1]fd.dezv'!H95+'[1]sponsorizari'!H95+'[1]INVESTITII'!H89)</f>
        <v>0</v>
      </c>
      <c r="I92" s="49">
        <f>SUM('[1]TOTAL CASA'!I89+'[1]venit.cercet'!I89+'[1]venit.proprii'!I89+'[1]venit.lml'!I89+'[1]lml'!I89+'[1]BUG.LOCAL'!I89+'[1]bg.stat'!I86+'[1]ACCIZE-programe'!I89+'[1]accize-upu'!I89+'[1]fd.europene'!I95+'[1]fd.dezv'!I95+'[1]sponsorizari'!I95+'[1]INVESTITII'!I89)</f>
        <v>0</v>
      </c>
      <c r="J92" s="50"/>
      <c r="K92" s="50"/>
      <c r="L92" s="50"/>
    </row>
    <row r="93" spans="1:12" ht="14.25" customHeight="1">
      <c r="A93" s="44" t="s">
        <v>168</v>
      </c>
      <c r="B93" s="46"/>
      <c r="C93" s="37" t="s">
        <v>169</v>
      </c>
      <c r="D93" s="41">
        <f t="shared" si="10"/>
        <v>0</v>
      </c>
      <c r="E93" s="49">
        <f>SUM('[1]spital'!E90+'[1]bft'!E90+'[1]puncte'!E90+'[1]dializa'!E86+'[1]venit.proprii'!E90+'[1]venit.cercet'!E90)</f>
        <v>0</v>
      </c>
      <c r="F93" s="49">
        <f>SUM('[1]TOTAL CASA'!F90+'[1]venit.cercet'!F90+'[1]venit.proprii'!F90+'[1]venit.lml'!F90+'[1]lml'!F90+'[1]BUG.LOCAL'!F90+'[1]bg.stat'!F87+'[1]ACCIZE-programe'!F90+'[1]accize-upu'!F90+'[1]fd.europene'!F96+'[1]fd.dezv'!F96+'[1]sponsorizari'!F96+'[1]INVESTITII'!F90)</f>
        <v>0</v>
      </c>
      <c r="G93" s="49">
        <f>SUM('[1]TOTAL CASA'!G90+'[1]venit.cercet'!G90+'[1]venit.proprii'!G90+'[1]venit.lml'!G90+'[1]lml'!G90+'[1]BUG.LOCAL'!G90+'[1]bg.stat'!G87+'[1]ACCIZE-programe'!G90+'[1]accize-upu'!G90+'[1]fd.europene'!G96+'[1]fd.dezv'!G96+'[1]sponsorizari'!G96+'[1]INVESTITII'!G90)</f>
        <v>0</v>
      </c>
      <c r="H93" s="49">
        <f>SUM('[1]TOTAL CASA'!H90+'[1]venit.cercet'!H90+'[1]venit.proprii'!H90+'[1]venit.lml'!H90+'[1]lml'!H90+'[1]BUG.LOCAL'!H90+'[1]bg.stat'!H87+'[1]ACCIZE-programe'!H90+'[1]accize-upu'!H90+'[1]fd.europene'!H96+'[1]fd.dezv'!H96+'[1]sponsorizari'!H96+'[1]INVESTITII'!H90)</f>
        <v>0</v>
      </c>
      <c r="I93" s="49">
        <f>SUM('[1]TOTAL CASA'!I90+'[1]venit.cercet'!I90+'[1]venit.proprii'!I90+'[1]venit.lml'!I90+'[1]lml'!I90+'[1]BUG.LOCAL'!I90+'[1]bg.stat'!I87+'[1]ACCIZE-programe'!I90+'[1]accize-upu'!I90+'[1]fd.europene'!I96+'[1]fd.dezv'!I96+'[1]sponsorizari'!I96+'[1]INVESTITII'!I90)</f>
        <v>0</v>
      </c>
      <c r="J93" s="50"/>
      <c r="K93" s="50"/>
      <c r="L93" s="50"/>
    </row>
    <row r="94" spans="1:12" ht="13.5" customHeight="1">
      <c r="A94" s="44" t="s">
        <v>170</v>
      </c>
      <c r="B94" s="46"/>
      <c r="C94" s="37" t="s">
        <v>171</v>
      </c>
      <c r="D94" s="41">
        <f t="shared" si="10"/>
        <v>0</v>
      </c>
      <c r="E94" s="49">
        <f>SUM('[1]spital'!E91+'[1]bft'!E91+'[1]puncte'!E91+'[1]dializa'!E87+'[1]venit.proprii'!E91)</f>
        <v>0</v>
      </c>
      <c r="F94" s="49">
        <f>SUM('[1]TOTAL CASA'!F91+'[1]venit.cercet'!F91+'[1]venit.proprii'!F91+'[1]venit.lml'!F91+'[1]lml'!F91+'[1]BUG.LOCAL'!F91+'[1]bg.stat'!F88+'[1]ACCIZE-programe'!F91+'[1]accize-upu'!F91+'[1]fd.europene'!F97+'[1]fd.dezv'!F97+'[1]sponsorizari'!F97+'[1]INVESTITII'!F91)</f>
        <v>0</v>
      </c>
      <c r="G94" s="49">
        <f>SUM('[1]TOTAL CASA'!G91+'[1]venit.cercet'!G91+'[1]venit.proprii'!G91+'[1]venit.lml'!G91+'[1]lml'!G91+'[1]BUG.LOCAL'!G91+'[1]bg.stat'!G88+'[1]ACCIZE-programe'!G91+'[1]accize-upu'!G91+'[1]fd.europene'!G97+'[1]fd.dezv'!G97+'[1]sponsorizari'!G97+'[1]INVESTITII'!G91)</f>
        <v>0</v>
      </c>
      <c r="H94" s="49">
        <f>SUM('[1]TOTAL CASA'!H91+'[1]venit.cercet'!H91+'[1]venit.proprii'!H91+'[1]venit.lml'!H91+'[1]lml'!H91+'[1]BUG.LOCAL'!H91+'[1]bg.stat'!H88+'[1]ACCIZE-programe'!H91+'[1]accize-upu'!H91+'[1]fd.europene'!H97+'[1]fd.dezv'!H97+'[1]sponsorizari'!H97+'[1]INVESTITII'!H91)</f>
        <v>0</v>
      </c>
      <c r="I94" s="49">
        <f>SUM('[1]TOTAL CASA'!I91+'[1]venit.cercet'!I91+'[1]venit.proprii'!I91+'[1]venit.lml'!I91+'[1]lml'!I91+'[1]BUG.LOCAL'!I91+'[1]bg.stat'!I88+'[1]ACCIZE-programe'!I91+'[1]accize-upu'!I91+'[1]fd.europene'!I97+'[1]fd.dezv'!I97+'[1]sponsorizari'!I97+'[1]INVESTITII'!I91)</f>
        <v>0</v>
      </c>
      <c r="J94" s="50"/>
      <c r="K94" s="50"/>
      <c r="L94" s="50"/>
    </row>
    <row r="95" spans="1:12" ht="13.5" customHeight="1">
      <c r="A95" s="44"/>
      <c r="B95" s="57" t="s">
        <v>172</v>
      </c>
      <c r="C95" s="48" t="s">
        <v>173</v>
      </c>
      <c r="D95" s="41">
        <f t="shared" si="10"/>
        <v>0</v>
      </c>
      <c r="E95" s="49">
        <f>SUM('[1]spital'!E92+'[1]bft'!E92+'[1]puncte'!E92+'[1]dializa'!E88+'[1]venit.proprii'!E92+'[1]venit.cercet'!E92)</f>
        <v>0</v>
      </c>
      <c r="F95" s="49">
        <f>SUM('[1]TOTAL CASA'!F92+'[1]venit.cercet'!F92+'[1]venit.proprii'!F92+'[1]venit.lml'!F92+'[1]lml'!F92+'[1]BUG.LOCAL'!F92+'[1]bg.stat'!F89+'[1]ACCIZE-programe'!F92+'[1]accize-upu'!F92+'[1]fd.europene'!F98+'[1]fd.dezv'!F98+'[1]sponsorizari'!F98+'[1]INVESTITII'!F92)</f>
        <v>0</v>
      </c>
      <c r="G95" s="49">
        <f>SUM('[1]TOTAL CASA'!G92+'[1]venit.cercet'!G92+'[1]venit.proprii'!G92+'[1]venit.lml'!G92+'[1]lml'!G92+'[1]BUG.LOCAL'!G92+'[1]bg.stat'!G89+'[1]ACCIZE-programe'!G92+'[1]accize-upu'!G92+'[1]fd.europene'!G98+'[1]fd.dezv'!G98+'[1]sponsorizari'!G98+'[1]INVESTITII'!G92)</f>
        <v>0</v>
      </c>
      <c r="H95" s="49">
        <f>SUM('[1]TOTAL CASA'!H92+'[1]venit.cercet'!H92+'[1]venit.proprii'!H92+'[1]venit.lml'!H92+'[1]lml'!H92+'[1]BUG.LOCAL'!H92+'[1]bg.stat'!H89+'[1]ACCIZE-programe'!H92+'[1]accize-upu'!H92+'[1]fd.europene'!H98+'[1]fd.dezv'!H98+'[1]sponsorizari'!H98+'[1]INVESTITII'!H92)</f>
        <v>0</v>
      </c>
      <c r="I95" s="49">
        <f>SUM('[1]TOTAL CASA'!I92+'[1]venit.cercet'!I92+'[1]venit.proprii'!I92+'[1]venit.lml'!I92+'[1]lml'!I92+'[1]BUG.LOCAL'!I92+'[1]bg.stat'!I89+'[1]ACCIZE-programe'!I92+'[1]accize-upu'!I92+'[1]fd.europene'!I98+'[1]fd.dezv'!I98+'[1]sponsorizari'!I98+'[1]INVESTITII'!I92)</f>
        <v>0</v>
      </c>
      <c r="J95" s="50"/>
      <c r="K95" s="50"/>
      <c r="L95" s="50"/>
    </row>
    <row r="96" spans="1:12" ht="13.5" customHeight="1">
      <c r="A96" s="44"/>
      <c r="B96" s="57" t="s">
        <v>174</v>
      </c>
      <c r="C96" s="48" t="s">
        <v>175</v>
      </c>
      <c r="D96" s="41">
        <f t="shared" si="10"/>
        <v>0</v>
      </c>
      <c r="E96" s="49">
        <f>SUM('[1]spital'!E93+'[1]bft'!E93+'[1]puncte'!E93+'[1]dializa'!E89+'[1]venit.proprii'!E93+'[1]venit.cercet'!E93)</f>
        <v>0</v>
      </c>
      <c r="F96" s="49">
        <f>SUM('[1]TOTAL CASA'!F93+'[1]venit.cercet'!F93+'[1]venit.proprii'!F93+'[1]venit.lml'!F93+'[1]lml'!F93+'[1]BUG.LOCAL'!F93+'[1]bg.stat'!F90+'[1]ACCIZE-programe'!F93+'[1]accize-upu'!F93+'[1]fd.europene'!F99+'[1]fd.dezv'!F99+'[1]sponsorizari'!F99+'[1]INVESTITII'!F93)</f>
        <v>0</v>
      </c>
      <c r="G96" s="49">
        <f>SUM('[1]TOTAL CASA'!G93+'[1]venit.cercet'!G93+'[1]venit.proprii'!G93+'[1]venit.lml'!G93+'[1]lml'!G93+'[1]BUG.LOCAL'!G93+'[1]bg.stat'!G90+'[1]ACCIZE-programe'!G93+'[1]accize-upu'!G93+'[1]fd.europene'!G99+'[1]fd.dezv'!G99+'[1]sponsorizari'!G99+'[1]INVESTITII'!G93)</f>
        <v>0</v>
      </c>
      <c r="H96" s="49">
        <f>SUM('[1]TOTAL CASA'!H93+'[1]venit.cercet'!H93+'[1]venit.proprii'!H93+'[1]venit.lml'!H93+'[1]lml'!H93+'[1]BUG.LOCAL'!H93+'[1]bg.stat'!H90+'[1]ACCIZE-programe'!H93+'[1]accize-upu'!H93+'[1]fd.europene'!H99+'[1]fd.dezv'!H99+'[1]sponsorizari'!H99+'[1]INVESTITII'!H93)</f>
        <v>0</v>
      </c>
      <c r="I96" s="49">
        <f>SUM('[1]TOTAL CASA'!I93+'[1]venit.cercet'!I93+'[1]venit.proprii'!I93+'[1]venit.lml'!I93+'[1]lml'!I93+'[1]BUG.LOCAL'!I93+'[1]bg.stat'!I90+'[1]ACCIZE-programe'!I93+'[1]accize-upu'!I93+'[1]fd.europene'!I99+'[1]fd.dezv'!I99+'[1]sponsorizari'!I99+'[1]INVESTITII'!I93)</f>
        <v>0</v>
      </c>
      <c r="J96" s="50"/>
      <c r="K96" s="50"/>
      <c r="L96" s="50"/>
    </row>
    <row r="97" spans="1:12" ht="13.5" customHeight="1">
      <c r="A97" s="44"/>
      <c r="B97" s="57" t="s">
        <v>176</v>
      </c>
      <c r="C97" s="48" t="s">
        <v>177</v>
      </c>
      <c r="D97" s="41">
        <f t="shared" si="10"/>
        <v>0</v>
      </c>
      <c r="E97" s="49">
        <f>SUM('[1]spital'!E94+'[1]bft'!E94+'[1]puncte'!E94+'[1]dializa'!E90+'[1]venit.proprii'!E94+'[1]venit.cercet'!E94)</f>
        <v>0</v>
      </c>
      <c r="F97" s="49">
        <f>SUM('[1]TOTAL CASA'!F94+'[1]venit.cercet'!F94+'[1]venit.proprii'!F94+'[1]venit.lml'!F94+'[1]lml'!F94+'[1]BUG.LOCAL'!F94+'[1]bg.stat'!F91+'[1]ACCIZE-programe'!F94+'[1]accize-upu'!F94+'[1]fd.europene'!F100+'[1]fd.dezv'!F100+'[1]sponsorizari'!F100+'[1]INVESTITII'!F94)</f>
        <v>0</v>
      </c>
      <c r="G97" s="49">
        <f>SUM('[1]TOTAL CASA'!G94+'[1]venit.cercet'!G94+'[1]venit.proprii'!G94+'[1]venit.lml'!G94+'[1]lml'!G94+'[1]BUG.LOCAL'!G94+'[1]bg.stat'!G91+'[1]ACCIZE-programe'!G94+'[1]accize-upu'!G94+'[1]fd.europene'!G100+'[1]fd.dezv'!G100+'[1]sponsorizari'!G100+'[1]INVESTITII'!G94)</f>
        <v>0</v>
      </c>
      <c r="H97" s="49">
        <f>SUM('[1]TOTAL CASA'!H94+'[1]venit.cercet'!H94+'[1]venit.proprii'!H94+'[1]venit.lml'!H94+'[1]lml'!H94+'[1]BUG.LOCAL'!H94+'[1]bg.stat'!H91+'[1]ACCIZE-programe'!H94+'[1]accize-upu'!H94+'[1]fd.europene'!H100+'[1]fd.dezv'!H100+'[1]sponsorizari'!H100+'[1]INVESTITII'!H94)</f>
        <v>0</v>
      </c>
      <c r="I97" s="49">
        <f>SUM('[1]TOTAL CASA'!I94+'[1]venit.cercet'!I94+'[1]venit.proprii'!I94+'[1]venit.lml'!I94+'[1]lml'!I94+'[1]BUG.LOCAL'!I94+'[1]bg.stat'!I91+'[1]ACCIZE-programe'!I94+'[1]accize-upu'!I94+'[1]fd.europene'!I100+'[1]fd.dezv'!I100+'[1]sponsorizari'!I100+'[1]INVESTITII'!I94)</f>
        <v>0</v>
      </c>
      <c r="J97" s="50"/>
      <c r="K97" s="50"/>
      <c r="L97" s="50"/>
    </row>
    <row r="98" spans="1:12" ht="27" customHeight="1">
      <c r="A98" s="75" t="s">
        <v>178</v>
      </c>
      <c r="B98" s="75"/>
      <c r="C98" s="37" t="s">
        <v>179</v>
      </c>
      <c r="D98" s="41">
        <f t="shared" si="10"/>
        <v>0</v>
      </c>
      <c r="E98" s="49">
        <f>SUM('[1]spital'!E95+'[1]bft'!E95+'[1]puncte'!E95+'[1]dializa'!E91+'[1]venit.proprii'!E95)</f>
        <v>0</v>
      </c>
      <c r="F98" s="49">
        <f>SUM('[1]TOTAL CASA'!F95+'[1]venit.cercet'!F95+'[1]venit.proprii'!F95+'[1]venit.lml'!F95+'[1]lml'!F95+'[1]BUG.LOCAL'!F95+'[1]bg.stat'!F92+'[1]ACCIZE-programe'!F95+'[1]accize-upu'!F95+'[1]fd.europene'!F101+'[1]fd.dezv'!F101+'[1]sponsorizari'!F101+'[1]INVESTITII'!F95)</f>
        <v>0</v>
      </c>
      <c r="G98" s="49">
        <f>SUM('[1]TOTAL CASA'!G95+'[1]venit.cercet'!G95+'[1]venit.proprii'!G95+'[1]venit.lml'!G95+'[1]lml'!G95+'[1]BUG.LOCAL'!G95+'[1]bg.stat'!G92+'[1]ACCIZE-programe'!G95+'[1]accize-upu'!G95+'[1]fd.europene'!G101+'[1]fd.dezv'!G101+'[1]sponsorizari'!G101+'[1]INVESTITII'!G95)</f>
        <v>0</v>
      </c>
      <c r="H98" s="49">
        <f>SUM('[1]TOTAL CASA'!H95+'[1]venit.cercet'!H95+'[1]venit.proprii'!H95+'[1]venit.lml'!H95+'[1]lml'!H95+'[1]BUG.LOCAL'!H95+'[1]bg.stat'!H92+'[1]ACCIZE-programe'!H95+'[1]accize-upu'!H95+'[1]fd.europene'!H101+'[1]fd.dezv'!H101+'[1]sponsorizari'!H101+'[1]INVESTITII'!H95)</f>
        <v>0</v>
      </c>
      <c r="I98" s="49">
        <f>SUM('[1]TOTAL CASA'!I95+'[1]venit.cercet'!I95+'[1]venit.proprii'!I95+'[1]venit.lml'!I95+'[1]lml'!I95+'[1]BUG.LOCAL'!I95+'[1]bg.stat'!I92+'[1]ACCIZE-programe'!I95+'[1]accize-upu'!I95+'[1]fd.europene'!I101+'[1]fd.dezv'!I101+'[1]sponsorizari'!I101+'[1]INVESTITII'!I95)</f>
        <v>0</v>
      </c>
      <c r="J98" s="50"/>
      <c r="K98" s="50"/>
      <c r="L98" s="50"/>
    </row>
    <row r="99" spans="1:12" ht="16.5" customHeight="1">
      <c r="A99" s="44" t="s">
        <v>180</v>
      </c>
      <c r="B99" s="44"/>
      <c r="C99" s="37" t="s">
        <v>181</v>
      </c>
      <c r="D99" s="41">
        <f t="shared" si="10"/>
        <v>0</v>
      </c>
      <c r="E99" s="49">
        <f>SUM('[1]spital'!E96+'[1]bft'!E96+'[1]puncte'!E96+'[1]dializa'!E92+'[1]venit.proprii'!E96)</f>
        <v>0</v>
      </c>
      <c r="F99" s="49">
        <f>SUM('[1]TOTAL CASA'!F96+'[1]venit.cercet'!F96+'[1]venit.proprii'!F96+'[1]venit.lml'!F96+'[1]lml'!F96+'[1]BUG.LOCAL'!F96+'[1]bg.stat'!F93+'[1]ACCIZE-programe'!F96+'[1]accize-upu'!F96+'[1]fd.europene'!F102+'[1]fd.dezv'!F102+'[1]sponsorizari'!F102+'[1]INVESTITII'!F96)</f>
        <v>0</v>
      </c>
      <c r="G99" s="49">
        <f>SUM('[1]TOTAL CASA'!G96+'[1]venit.cercet'!G96+'[1]venit.proprii'!G96+'[1]venit.lml'!G96+'[1]lml'!G96+'[1]BUG.LOCAL'!G96+'[1]bg.stat'!G93+'[1]ACCIZE-programe'!G96+'[1]accize-upu'!G96+'[1]fd.europene'!G102+'[1]fd.dezv'!G102+'[1]sponsorizari'!G102+'[1]INVESTITII'!G96)</f>
        <v>0</v>
      </c>
      <c r="H99" s="49">
        <f>SUM('[1]TOTAL CASA'!H96+'[1]venit.cercet'!H96+'[1]venit.proprii'!H96+'[1]venit.lml'!H96+'[1]lml'!H96+'[1]BUG.LOCAL'!H96+'[1]bg.stat'!H93+'[1]ACCIZE-programe'!H96+'[1]accize-upu'!H96+'[1]fd.europene'!H102+'[1]fd.dezv'!H102+'[1]sponsorizari'!H102+'[1]INVESTITII'!H96)</f>
        <v>0</v>
      </c>
      <c r="I99" s="49">
        <f>SUM('[1]TOTAL CASA'!I96+'[1]venit.cercet'!I96+'[1]venit.proprii'!I96+'[1]venit.lml'!I96+'[1]lml'!I96+'[1]BUG.LOCAL'!I96+'[1]bg.stat'!I93+'[1]ACCIZE-programe'!I96+'[1]accize-upu'!I96+'[1]fd.europene'!I102+'[1]fd.dezv'!I102+'[1]sponsorizari'!I102+'[1]INVESTITII'!I96)</f>
        <v>0</v>
      </c>
      <c r="J99" s="50"/>
      <c r="K99" s="50"/>
      <c r="L99" s="50"/>
    </row>
    <row r="100" spans="1:12" ht="13.5" customHeight="1">
      <c r="A100" s="44" t="s">
        <v>182</v>
      </c>
      <c r="B100" s="46"/>
      <c r="C100" s="37" t="s">
        <v>183</v>
      </c>
      <c r="D100" s="41">
        <f t="shared" si="10"/>
        <v>1654</v>
      </c>
      <c r="E100" s="41">
        <f aca="true" t="shared" si="11" ref="E100:L100">SUM(E101:E108)</f>
        <v>0</v>
      </c>
      <c r="F100" s="41">
        <f t="shared" si="11"/>
        <v>955</v>
      </c>
      <c r="G100" s="41">
        <f t="shared" si="11"/>
        <v>35</v>
      </c>
      <c r="H100" s="41">
        <f t="shared" si="11"/>
        <v>385.5</v>
      </c>
      <c r="I100" s="41">
        <f t="shared" si="11"/>
        <v>278.5</v>
      </c>
      <c r="J100" s="41">
        <f t="shared" si="11"/>
        <v>0</v>
      </c>
      <c r="K100" s="41">
        <f t="shared" si="11"/>
        <v>0</v>
      </c>
      <c r="L100" s="41">
        <f t="shared" si="11"/>
        <v>0</v>
      </c>
    </row>
    <row r="101" spans="1:12" ht="13.5" customHeight="1">
      <c r="A101" s="44"/>
      <c r="B101" s="57" t="s">
        <v>184</v>
      </c>
      <c r="C101" s="48" t="s">
        <v>185</v>
      </c>
      <c r="D101" s="41">
        <f t="shared" si="10"/>
        <v>0</v>
      </c>
      <c r="E101" s="49">
        <f>SUM('[1]TOTAL CASA'!E98+'[1]venit.cercet'!E98+'[1]venit.proprii'!E98+'[1]venit.lml'!E98+'[1]lml'!E98+'[1]BUG.LOCAL'!E98+'[1]bg.stat'!E95+'[1]ACCIZE-programe'!E98+'[1]accize-upu'!E98+'[1]fd.europene'!E104+'[1]fd.dezv'!E104)</f>
        <v>0</v>
      </c>
      <c r="F101" s="49">
        <f>SUM('[1]TOTAL CASA'!F98+'[1]venit.cercet'!F98+'[1]venit.proprii'!F98+'[1]venit.lml'!F98+'[1]lml'!F98+'[1]BUG.LOCAL'!F98+'[1]bg.stat'!F95+'[1]ACCIZE-programe'!F98+'[1]fd.europene'!F104+'[1]fd.dezv'!F104+'[1]sponsorizari'!F104+'[1]INVESTITII'!F98+'[1]PRIMARIE'!F94+'[1]ACTIUNI ACCIZE'!F98)</f>
        <v>0</v>
      </c>
      <c r="G101" s="49">
        <f>SUM('[1]TOTAL CASA'!G98+'[1]venit.cercet'!G98+'[1]venit.proprii'!G98+'[1]venit.lml'!G98+'[1]lml'!G98+'[1]BUG.LOCAL'!G98+'[1]bg.stat'!G95+'[1]ACCIZE-programe'!G98+'[1]fd.europene'!G104+'[1]fd.dezv'!G104+'[1]sponsorizari'!G104+'[1]INVESTITII'!G98+'[1]PRIMARIE'!G94+'[1]ACTIUNI ACCIZE'!G98)</f>
        <v>0</v>
      </c>
      <c r="H101" s="49">
        <f>SUM('[1]TOTAL CASA'!H98+'[1]venit.cercet'!H98+'[1]venit.proprii'!H98+'[1]venit.lml'!H98+'[1]lml'!H98+'[1]BUG.LOCAL'!H98+'[1]bg.stat'!H95+'[1]ACCIZE-programe'!H98+'[1]fd.europene'!H104+'[1]fd.dezv'!H104+'[1]sponsorizari'!H104+'[1]INVESTITII'!H98+'[1]PRIMARIE'!H94+'[1]ACTIUNI ACCIZE'!H98)</f>
        <v>0</v>
      </c>
      <c r="I101" s="49">
        <f>SUM('[1]TOTAL CASA'!I98+'[1]venit.cercet'!I98+'[1]venit.proprii'!I98+'[1]venit.lml'!I98+'[1]lml'!I98+'[1]BUG.LOCAL'!I98+'[1]bg.stat'!I95+'[1]ACCIZE-programe'!I98+'[1]fd.europene'!I104+'[1]fd.dezv'!I104+'[1]sponsorizari'!I104+'[1]INVESTITII'!I98+'[1]PRIMARIE'!I94+'[1]ACTIUNI ACCIZE'!I98)</f>
        <v>0</v>
      </c>
      <c r="J101" s="50"/>
      <c r="K101" s="50"/>
      <c r="L101" s="50"/>
    </row>
    <row r="102" spans="1:12" ht="13.5" customHeight="1">
      <c r="A102" s="63"/>
      <c r="B102" s="57" t="s">
        <v>186</v>
      </c>
      <c r="C102" s="48" t="s">
        <v>187</v>
      </c>
      <c r="D102" s="41">
        <f t="shared" si="10"/>
        <v>0</v>
      </c>
      <c r="E102" s="49">
        <f>SUM('[1]TOTAL CASA'!E99+'[1]venit.cercet'!E99+'[1]venit.proprii'!E99+'[1]venit.lml'!E99+'[1]lml'!E99+'[1]BUG.LOCAL'!E99+'[1]bg.stat'!E96+'[1]ACCIZE-programe'!E99+'[1]accize-upu'!E99+'[1]fd.europene'!E105+'[1]fd.dezv'!E105)</f>
        <v>0</v>
      </c>
      <c r="F102" s="49">
        <f>SUM('[1]TOTAL CASA'!F99+'[1]venit.cercet'!F99+'[1]venit.proprii'!F99+'[1]venit.lml'!F99+'[1]lml'!F99+'[1]BUG.LOCAL'!F99+'[1]bg.stat'!F96+'[1]ACCIZE-programe'!F99+'[1]fd.europene'!F105+'[1]fd.dezv'!F105+'[1]sponsorizari'!F105+'[1]INVESTITII'!F99+'[1]PRIMARIE'!F95+'[1]ACTIUNI ACCIZE'!F99)</f>
        <v>0</v>
      </c>
      <c r="G102" s="49">
        <f>SUM('[1]TOTAL CASA'!G99+'[1]venit.cercet'!G99+'[1]venit.proprii'!G99+'[1]venit.lml'!G99+'[1]lml'!G99+'[1]BUG.LOCAL'!G99+'[1]bg.stat'!G96+'[1]ACCIZE-programe'!G99+'[1]fd.europene'!G105+'[1]fd.dezv'!G105+'[1]sponsorizari'!G105+'[1]INVESTITII'!G99+'[1]PRIMARIE'!G95+'[1]ACTIUNI ACCIZE'!G99)</f>
        <v>0</v>
      </c>
      <c r="H102" s="49">
        <f>SUM('[1]TOTAL CASA'!H99+'[1]venit.cercet'!H99+'[1]venit.proprii'!H99+'[1]venit.lml'!H99+'[1]lml'!H99+'[1]BUG.LOCAL'!H99+'[1]bg.stat'!H96+'[1]ACCIZE-programe'!H99+'[1]fd.europene'!H105+'[1]fd.dezv'!H105+'[1]sponsorizari'!H105+'[1]INVESTITII'!H99+'[1]PRIMARIE'!H95+'[1]ACTIUNI ACCIZE'!H99)</f>
        <v>0</v>
      </c>
      <c r="I102" s="49">
        <f>SUM('[1]TOTAL CASA'!I99+'[1]venit.cercet'!I99+'[1]venit.proprii'!I99+'[1]venit.lml'!I99+'[1]lml'!I99+'[1]BUG.LOCAL'!I99+'[1]bg.stat'!I96+'[1]ACCIZE-programe'!I99+'[1]fd.europene'!I105+'[1]fd.dezv'!I105+'[1]sponsorizari'!I105+'[1]INVESTITII'!I99+'[1]PRIMARIE'!I95+'[1]ACTIUNI ACCIZE'!I99)</f>
        <v>0</v>
      </c>
      <c r="J102" s="50"/>
      <c r="K102" s="50"/>
      <c r="L102" s="50"/>
    </row>
    <row r="103" spans="1:12" ht="13.5" customHeight="1">
      <c r="A103" s="63"/>
      <c r="B103" s="57" t="s">
        <v>188</v>
      </c>
      <c r="C103" s="48" t="s">
        <v>189</v>
      </c>
      <c r="D103" s="41">
        <f t="shared" si="10"/>
        <v>0</v>
      </c>
      <c r="E103" s="49">
        <f>SUM('[1]TOTAL CASA'!E100+'[1]venit.cercet'!E100+'[1]venit.proprii'!E100+'[1]venit.lml'!E100+'[1]lml'!E100+'[1]BUG.LOCAL'!E100+'[1]bg.stat'!E97+'[1]ACCIZE-programe'!E100+'[1]accize-upu'!E100+'[1]fd.europene'!E106+'[1]fd.dezv'!E106)</f>
        <v>0</v>
      </c>
      <c r="F103" s="49">
        <f>SUM('[1]TOTAL CASA'!F100+'[1]venit.cercet'!F100+'[1]venit.proprii'!F100+'[1]venit.lml'!F100+'[1]lml'!F100+'[1]BUG.LOCAL'!F100+'[1]bg.stat'!F97+'[1]ACCIZE-programe'!F100+'[1]fd.europene'!F106+'[1]fd.dezv'!F106+'[1]sponsorizari'!F106+'[1]INVESTITII'!F100+'[1]PRIMARIE'!F96+'[1]ACTIUNI ACCIZE'!F100)</f>
        <v>0</v>
      </c>
      <c r="G103" s="49">
        <f>SUM('[1]TOTAL CASA'!G100+'[1]venit.cercet'!G100+'[1]venit.proprii'!G100+'[1]venit.lml'!G100+'[1]lml'!G100+'[1]BUG.LOCAL'!G100+'[1]bg.stat'!G97+'[1]ACCIZE-programe'!G100+'[1]fd.europene'!G106+'[1]fd.dezv'!G106+'[1]sponsorizari'!G106+'[1]INVESTITII'!G100+'[1]PRIMARIE'!G96+'[1]ACTIUNI ACCIZE'!G100)</f>
        <v>0</v>
      </c>
      <c r="H103" s="49">
        <f>SUM('[1]TOTAL CASA'!H100+'[1]venit.cercet'!H100+'[1]venit.proprii'!H100+'[1]venit.lml'!H100+'[1]lml'!H100+'[1]BUG.LOCAL'!H100+'[1]bg.stat'!H97+'[1]ACCIZE-programe'!H100+'[1]fd.europene'!H106+'[1]fd.dezv'!H106+'[1]sponsorizari'!H106+'[1]INVESTITII'!H100+'[1]PRIMARIE'!H96+'[1]ACTIUNI ACCIZE'!H100)</f>
        <v>0</v>
      </c>
      <c r="I103" s="49">
        <f>SUM('[1]TOTAL CASA'!I100+'[1]venit.cercet'!I100+'[1]venit.proprii'!I100+'[1]venit.lml'!I100+'[1]lml'!I100+'[1]BUG.LOCAL'!I100+'[1]bg.stat'!I97+'[1]ACCIZE-programe'!I100+'[1]fd.europene'!I106+'[1]fd.dezv'!I106+'[1]sponsorizari'!I106+'[1]INVESTITII'!I100+'[1]PRIMARIE'!I96+'[1]ACTIUNI ACCIZE'!I100)</f>
        <v>0</v>
      </c>
      <c r="J103" s="50"/>
      <c r="K103" s="50"/>
      <c r="L103" s="50"/>
    </row>
    <row r="104" spans="1:12" ht="13.5" customHeight="1">
      <c r="A104" s="63"/>
      <c r="B104" s="57" t="s">
        <v>190</v>
      </c>
      <c r="C104" s="48" t="s">
        <v>191</v>
      </c>
      <c r="D104" s="41">
        <f t="shared" si="10"/>
        <v>35</v>
      </c>
      <c r="E104" s="49">
        <f>SUM('[1]TOTAL CASA'!E101+'[1]venit.cercet'!E101+'[1]venit.proprii'!E101+'[1]venit.lml'!E101+'[1]lml'!E101+'[1]BUG.LOCAL'!E101+'[1]bg.stat'!E98+'[1]ACCIZE-programe'!E101+'[1]accize-upu'!E101+'[1]fd.europene'!E107+'[1]fd.dezv'!E107)</f>
        <v>0</v>
      </c>
      <c r="F104" s="49">
        <f>SUM('[1]TOTAL CASA'!F101+'[1]venit.cercet'!F101+'[1]venit.proprii'!F101+'[1]venit.lml'!F101+'[1]lml'!F101+'[1]BUG.LOCAL'!F101+'[1]bg.stat'!F98+'[1]ACCIZE-programe'!F101+'[1]fd.europene'!F107+'[1]fd.dezv'!F107+'[1]sponsorizari'!F107+'[1]INVESTITII'!F101+'[1]PRIMARIE'!F97+'[1]ACTIUNI ACCIZE'!F101)</f>
        <v>0</v>
      </c>
      <c r="G104" s="49">
        <f>SUM('[1]TOTAL CASA'!G101+'[1]venit.cercet'!G101+'[1]venit.proprii'!G101+'[1]venit.lml'!G101+'[1]lml'!G101+'[1]BUG.LOCAL'!G101+'[1]bg.stat'!G98+'[1]ACCIZE-programe'!G101+'[1]fd.europene'!G107+'[1]fd.dezv'!G107+'[1]sponsorizari'!G107+'[1]INVESTITII'!G101+'[1]PRIMARIE'!G97+'[1]ACTIUNI ACCIZE'!G101)</f>
        <v>0</v>
      </c>
      <c r="H104" s="49">
        <f>SUM('[1]TOTAL CASA'!H101+'[1]venit.cercet'!H101+'[1]venit.proprii'!H101+'[1]venit.lml'!H101+'[1]lml'!H101+'[1]BUG.LOCAL'!H101+'[1]bg.stat'!H98+'[1]ACCIZE-programe'!H101+'[1]fd.europene'!H107+'[1]fd.dezv'!H107+'[1]sponsorizari'!H107+'[1]INVESTITII'!H101+'[1]PRIMARIE'!H97+'[1]ACTIUNI ACCIZE'!H101)</f>
        <v>10.5</v>
      </c>
      <c r="I104" s="49">
        <f>SUM('[1]TOTAL CASA'!I101+'[1]venit.cercet'!I101+'[1]venit.proprii'!I101+'[1]venit.lml'!I101+'[1]lml'!I101+'[1]BUG.LOCAL'!I101+'[1]bg.stat'!I98+'[1]ACCIZE-programe'!I101+'[1]fd.europene'!I107+'[1]fd.dezv'!I107+'[1]sponsorizari'!I107+'[1]INVESTITII'!I101+'[1]PRIMARIE'!I97+'[1]ACTIUNI ACCIZE'!I101)</f>
        <v>24.5</v>
      </c>
      <c r="J104" s="50"/>
      <c r="K104" s="50"/>
      <c r="L104" s="50"/>
    </row>
    <row r="105" spans="1:12" ht="13.5" customHeight="1">
      <c r="A105" s="63"/>
      <c r="B105" s="57" t="s">
        <v>192</v>
      </c>
      <c r="C105" s="48" t="s">
        <v>193</v>
      </c>
      <c r="D105" s="41">
        <f t="shared" si="10"/>
        <v>0</v>
      </c>
      <c r="E105" s="49">
        <f>SUM('[1]TOTAL CASA'!E102+'[1]venit.cercet'!E102+'[1]venit.proprii'!E102+'[1]venit.lml'!E102+'[1]lml'!E102+'[1]BUG.LOCAL'!E102+'[1]bg.stat'!E99+'[1]ACCIZE-programe'!E102+'[1]accize-upu'!E102+'[1]fd.europene'!E108+'[1]fd.dezv'!E108)</f>
        <v>0</v>
      </c>
      <c r="F105" s="49">
        <f>SUM('[1]TOTAL CASA'!F102+'[1]venit.cercet'!F102+'[1]venit.proprii'!F102+'[1]venit.lml'!F102+'[1]lml'!F102+'[1]BUG.LOCAL'!F102+'[1]bg.stat'!F99+'[1]ACCIZE-programe'!F102+'[1]fd.europene'!F108+'[1]fd.dezv'!F108+'[1]sponsorizari'!F108+'[1]INVESTITII'!F102+'[1]PRIMARIE'!F98+'[1]ACTIUNI ACCIZE'!F102)</f>
        <v>0</v>
      </c>
      <c r="G105" s="49">
        <f>SUM('[1]TOTAL CASA'!G102+'[1]venit.cercet'!G102+'[1]venit.proprii'!G102+'[1]venit.lml'!G102+'[1]lml'!G102+'[1]BUG.LOCAL'!G102+'[1]bg.stat'!G99+'[1]ACCIZE-programe'!G102+'[1]fd.europene'!G108+'[1]fd.dezv'!G108+'[1]sponsorizari'!G108+'[1]INVESTITII'!G102+'[1]PRIMARIE'!G98+'[1]ACTIUNI ACCIZE'!G102)</f>
        <v>0</v>
      </c>
      <c r="H105" s="49">
        <f>SUM('[1]TOTAL CASA'!H102+'[1]venit.cercet'!H102+'[1]venit.proprii'!H102+'[1]venit.lml'!H102+'[1]lml'!H102+'[1]BUG.LOCAL'!H102+'[1]bg.stat'!H99+'[1]ACCIZE-programe'!H102+'[1]fd.europene'!H108+'[1]fd.dezv'!H108+'[1]sponsorizari'!H108+'[1]INVESTITII'!H102+'[1]PRIMARIE'!H98+'[1]ACTIUNI ACCIZE'!H102)</f>
        <v>0</v>
      </c>
      <c r="I105" s="49">
        <f>SUM('[1]TOTAL CASA'!I102+'[1]venit.cercet'!I102+'[1]venit.proprii'!I102+'[1]venit.lml'!I102+'[1]lml'!I102+'[1]BUG.LOCAL'!I102+'[1]bg.stat'!I99+'[1]ACCIZE-programe'!I102+'[1]fd.europene'!I108+'[1]fd.dezv'!I108+'[1]sponsorizari'!I108+'[1]INVESTITII'!I102+'[1]PRIMARIE'!I98+'[1]ACTIUNI ACCIZE'!I102)</f>
        <v>0</v>
      </c>
      <c r="J105" s="50"/>
      <c r="K105" s="50"/>
      <c r="L105" s="50"/>
    </row>
    <row r="106" spans="1:12" ht="13.5" customHeight="1">
      <c r="A106" s="63"/>
      <c r="B106" s="57" t="s">
        <v>194</v>
      </c>
      <c r="C106" s="48" t="s">
        <v>195</v>
      </c>
      <c r="D106" s="41">
        <f t="shared" si="10"/>
        <v>0</v>
      </c>
      <c r="E106" s="49">
        <f>SUM('[1]TOTAL CASA'!E103+'[1]venit.cercet'!E103+'[1]venit.proprii'!E103+'[1]venit.lml'!E103+'[1]lml'!E103+'[1]BUG.LOCAL'!E103+'[1]bg.stat'!E100+'[1]ACCIZE-programe'!E103+'[1]accize-upu'!E103+'[1]fd.europene'!E109+'[1]fd.dezv'!E109)</f>
        <v>0</v>
      </c>
      <c r="F106" s="49">
        <f>SUM('[1]TOTAL CASA'!F103+'[1]venit.cercet'!F103+'[1]venit.proprii'!F103+'[1]venit.lml'!F103+'[1]lml'!F103+'[1]BUG.LOCAL'!F103+'[1]bg.stat'!F100+'[1]ACCIZE-programe'!F103+'[1]fd.europene'!F109+'[1]fd.dezv'!F109+'[1]sponsorizari'!F109+'[1]INVESTITII'!F103+'[1]PRIMARIE'!F99+'[1]ACTIUNI ACCIZE'!F103)</f>
        <v>0</v>
      </c>
      <c r="G106" s="49">
        <f>SUM('[1]TOTAL CASA'!G103+'[1]venit.cercet'!G103+'[1]venit.proprii'!G103+'[1]venit.lml'!G103+'[1]lml'!G103+'[1]BUG.LOCAL'!G103+'[1]bg.stat'!G100+'[1]ACCIZE-programe'!G103+'[1]fd.europene'!G109+'[1]fd.dezv'!G109+'[1]sponsorizari'!G109+'[1]INVESTITII'!G103+'[1]PRIMARIE'!G99+'[1]ACTIUNI ACCIZE'!G103)</f>
        <v>0</v>
      </c>
      <c r="H106" s="49">
        <f>SUM('[1]TOTAL CASA'!H103+'[1]venit.cercet'!H103+'[1]venit.proprii'!H103+'[1]venit.lml'!H103+'[1]lml'!H103+'[1]BUG.LOCAL'!H103+'[1]bg.stat'!H100+'[1]ACCIZE-programe'!H103+'[1]fd.europene'!H109+'[1]fd.dezv'!H109+'[1]sponsorizari'!H109+'[1]INVESTITII'!H103+'[1]PRIMARIE'!H99+'[1]ACTIUNI ACCIZE'!H103)</f>
        <v>0</v>
      </c>
      <c r="I106" s="49">
        <f>SUM('[1]TOTAL CASA'!I103+'[1]venit.cercet'!I103+'[1]venit.proprii'!I103+'[1]venit.lml'!I103+'[1]lml'!I103+'[1]BUG.LOCAL'!I103+'[1]bg.stat'!I100+'[1]ACCIZE-programe'!I103+'[1]fd.europene'!I109+'[1]fd.dezv'!I109+'[1]sponsorizari'!I109+'[1]INVESTITII'!I103+'[1]PRIMARIE'!I99+'[1]ACTIUNI ACCIZE'!I103)</f>
        <v>0</v>
      </c>
      <c r="J106" s="50"/>
      <c r="K106" s="50"/>
      <c r="L106" s="50"/>
    </row>
    <row r="107" spans="1:12" ht="13.5" customHeight="1">
      <c r="A107" s="63"/>
      <c r="B107" s="57" t="s">
        <v>196</v>
      </c>
      <c r="C107" s="48" t="s">
        <v>197</v>
      </c>
      <c r="D107" s="41">
        <f t="shared" si="10"/>
        <v>1555</v>
      </c>
      <c r="E107" s="49">
        <f>SUM('[1]TOTAL CASA'!E104+'[1]venit.cercet'!E104+'[1]venit.proprii'!E104+'[1]venit.lml'!E104+'[1]lml'!E104+'[1]BUG.LOCAL'!E104+'[1]bg.stat'!E101+'[1]ACCIZE-programe'!E104+'[1]accize-upu'!E104+'[1]fd.europene'!E110+'[1]fd.dezv'!E110)</f>
        <v>0</v>
      </c>
      <c r="F107" s="49">
        <f>SUM('[1]TOTAL CASA'!F104+'[1]venit.cercet'!F104+'[1]venit.proprii'!F104+'[1]venit.lml'!F104+'[1]lml'!F104+'[1]BUG.LOCAL'!F104+'[1]bg.stat'!F101+'[1]ACCIZE-programe'!F104+'[1]fd.europene'!F110+'[1]fd.dezv'!F110+'[1]sponsorizari'!F110+'[1]INVESTITII'!F104+'[1]PRIMARIE'!F100+'[1]ACTIUNI ACCIZE'!F104)</f>
        <v>910</v>
      </c>
      <c r="G107" s="49">
        <f>SUM('[1]TOTAL CASA'!G104+'[1]venit.cercet'!G104+'[1]venit.proprii'!G104+'[1]venit.lml'!G104+'[1]lml'!G104+'[1]BUG.LOCAL'!G104+'[1]bg.stat'!G101+'[1]ACCIZE-programe'!G104+'[1]fd.europene'!G110+'[1]fd.dezv'!G110+'[1]sponsorizari'!G110+'[1]INVESTITII'!G104+'[1]PRIMARIE'!G100+'[1]ACTIUNI ACCIZE'!G104)</f>
        <v>0</v>
      </c>
      <c r="H107" s="49">
        <f>SUM('[1]TOTAL CASA'!H104+'[1]venit.cercet'!H104+'[1]venit.proprii'!H104+'[1]venit.lml'!H104+'[1]lml'!H104+'[1]BUG.LOCAL'!H104+'[1]bg.stat'!H101+'[1]ACCIZE-programe'!H104+'[1]fd.europene'!H110+'[1]fd.dezv'!H110+'[1]sponsorizari'!H110+'[1]INVESTITII'!H104+'[1]PRIMARIE'!H100+'[1]ACTIUNI ACCIZE'!H104)</f>
        <v>350</v>
      </c>
      <c r="I107" s="49">
        <f>SUM('[1]TOTAL CASA'!I104+'[1]venit.cercet'!I104+'[1]venit.proprii'!I104+'[1]venit.lml'!I104+'[1]lml'!I104+'[1]BUG.LOCAL'!I104+'[1]bg.stat'!I101+'[1]ACCIZE-programe'!I104+'[1]fd.europene'!I110+'[1]fd.dezv'!I110+'[1]sponsorizari'!I110+'[1]INVESTITII'!I104+'[1]PRIMARIE'!I100+'[1]ACTIUNI ACCIZE'!I104)</f>
        <v>295</v>
      </c>
      <c r="J107" s="50"/>
      <c r="K107" s="50"/>
      <c r="L107" s="50"/>
    </row>
    <row r="108" spans="1:12" ht="13.5" customHeight="1">
      <c r="A108" s="44"/>
      <c r="B108" s="57" t="s">
        <v>198</v>
      </c>
      <c r="C108" s="48" t="s">
        <v>199</v>
      </c>
      <c r="D108" s="41">
        <f t="shared" si="10"/>
        <v>64</v>
      </c>
      <c r="E108" s="49">
        <f>SUM('[1]TOTAL CASA'!E105+'[1]venit.cercet'!E105+'[1]venit.proprii'!E105+'[1]venit.lml'!E105+'[1]lml'!E105+'[1]BUG.LOCAL'!E105+'[1]bg.stat'!E102+'[1]ACCIZE-programe'!E105+'[1]accize-upu'!E105+'[1]fd.europene'!E111+'[1]fd.dezv'!E111)</f>
        <v>0</v>
      </c>
      <c r="F108" s="49">
        <f>SUM('[1]TOTAL CASA'!F105+'[1]venit.cercet'!F105+'[1]venit.proprii'!F105+'[1]venit.lml'!F105+'[1]lml'!F105+'[1]BUG.LOCAL'!F105+'[1]bg.stat'!F102+'[1]ACCIZE-programe'!F105+'[1]fd.europene'!F111+'[1]fd.dezv'!F111+'[1]sponsorizari'!F111+'[1]INVESTITII'!F105+'[1]PRIMARIE'!F101+'[1]ACTIUNI ACCIZE'!F105)</f>
        <v>45</v>
      </c>
      <c r="G108" s="49">
        <f>SUM('[1]TOTAL CASA'!G105+'[1]venit.cercet'!G105+'[1]venit.proprii'!G105+'[1]venit.lml'!G105+'[1]lml'!G105+'[1]BUG.LOCAL'!G105+'[1]bg.stat'!G102+'[1]ACCIZE-programe'!G105+'[1]fd.europene'!G111+'[1]fd.dezv'!G111+'[1]sponsorizari'!G111+'[1]INVESTITII'!G105+'[1]PRIMARIE'!G101+'[1]ACTIUNI ACCIZE'!G105)</f>
        <v>35</v>
      </c>
      <c r="H108" s="49">
        <f>SUM('[1]TOTAL CASA'!H105+'[1]venit.cercet'!H105+'[1]venit.proprii'!H105+'[1]venit.lml'!H105+'[1]lml'!H105+'[1]BUG.LOCAL'!H105+'[1]bg.stat'!H102+'[1]ACCIZE-programe'!H105+'[1]fd.europene'!H111+'[1]fd.dezv'!H111+'[1]sponsorizari'!H111+'[1]INVESTITII'!H105+'[1]PRIMARIE'!H101+'[1]ACTIUNI ACCIZE'!H105)</f>
        <v>25</v>
      </c>
      <c r="I108" s="49">
        <f>SUM('[1]TOTAL CASA'!I105+'[1]venit.cercet'!I105+'[1]venit.proprii'!I105+'[1]venit.lml'!I105+'[1]lml'!I105+'[1]BUG.LOCAL'!I105+'[1]bg.stat'!I102+'[1]ACCIZE-programe'!I105+'[1]fd.europene'!I111+'[1]fd.dezv'!I111+'[1]sponsorizari'!I111+'[1]INVESTITII'!I105+'[1]PRIMARIE'!I101+'[1]ACTIUNI ACCIZE'!I105)</f>
        <v>-41</v>
      </c>
      <c r="J108" s="50"/>
      <c r="K108" s="50"/>
      <c r="L108" s="50"/>
    </row>
    <row r="109" spans="1:12" ht="13.5" customHeight="1">
      <c r="A109" s="44"/>
      <c r="B109" s="57"/>
      <c r="C109" s="76"/>
      <c r="D109" s="41">
        <f t="shared" si="10"/>
        <v>0</v>
      </c>
      <c r="E109" s="49"/>
      <c r="F109" s="49">
        <f>SUM('[1]TOTAL CASA'!F106+'[1]venit.cercet'!F106+'[1]venit.proprii'!F106+'[1]venit.lml'!F106+'[1]lml'!F106+'[1]BUG.LOCAL'!F106+'[1]bg.stat'!F103+'[1]ACCIZE-programe'!F106+'[1]accize-upu'!F106+'[1]fd.europene'!F112+'[1]fd.dezv'!F112+'[1]sponsorizari'!F112+'[1]INVESTITII'!F106+'[1]PRIMARIE'!F102)</f>
        <v>0</v>
      </c>
      <c r="G109" s="49">
        <f>SUM('[1]TOTAL CASA'!G106+'[1]venit.cercet'!G106+'[1]venit.proprii'!G106+'[1]venit.lml'!G106+'[1]lml'!G106+'[1]BUG.LOCAL'!G106+'[1]bg.stat'!G103+'[1]ACCIZE-programe'!G106+'[1]accize-upu'!G106+'[1]fd.europene'!G112+'[1]fd.dezv'!G112+'[1]sponsorizari'!G112+'[1]INVESTITII'!G106+'[1]PRIMARIE'!G102)</f>
        <v>0</v>
      </c>
      <c r="H109" s="49">
        <f>SUM('[1]TOTAL CASA'!H106+'[1]venit.cercet'!H106+'[1]venit.proprii'!H106+'[1]venit.lml'!H106+'[1]lml'!H106+'[1]BUG.LOCAL'!H106+'[1]bg.stat'!H103+'[1]ACCIZE-programe'!H106+'[1]accize-upu'!H106+'[1]fd.europene'!H112+'[1]fd.dezv'!H112+'[1]sponsorizari'!H112+'[1]INVESTITII'!H106+'[1]PRIMARIE'!H102)</f>
        <v>0</v>
      </c>
      <c r="I109" s="49">
        <f>SUM('[1]TOTAL CASA'!I106+'[1]venit.cercet'!I106+'[1]venit.proprii'!I106+'[1]venit.lml'!I106+'[1]lml'!I106+'[1]BUG.LOCAL'!I106+'[1]bg.stat'!I103+'[1]ACCIZE-programe'!I106+'[1]accize-upu'!I106+'[1]fd.europene'!I112+'[1]fd.dezv'!I112+'[1]sponsorizari'!I112+'[1]INVESTITII'!I106+'[1]PRIMARIE'!I102)</f>
        <v>0</v>
      </c>
      <c r="J109" s="50"/>
      <c r="K109" s="50"/>
      <c r="L109" s="50"/>
    </row>
    <row r="110" spans="1:12" s="43" customFormat="1" ht="20.25" customHeight="1">
      <c r="A110" s="39" t="s">
        <v>200</v>
      </c>
      <c r="B110" s="39"/>
      <c r="C110" s="40" t="s">
        <v>201</v>
      </c>
      <c r="D110" s="41">
        <f t="shared" si="10"/>
        <v>0</v>
      </c>
      <c r="E110" s="77"/>
      <c r="F110" s="49">
        <f>SUM('[1]TOTAL CASA'!F107+'[1]venit.cercet'!F107+'[1]venit.proprii'!F107+'[1]venit.lml'!F107+'[1]lml'!F107+'[1]BUG.LOCAL'!F107+'[1]bg.stat'!F104+'[1]ACCIZE-programe'!F107+'[1]accize-upu'!F107+'[1]fd.europene'!F113+'[1]fd.dezv'!F113+'[1]sponsorizari'!F113+'[1]INVESTITII'!F107+'[1]PRIMARIE'!F103)</f>
        <v>0</v>
      </c>
      <c r="G110" s="49">
        <f>SUM('[1]TOTAL CASA'!G107+'[1]venit.cercet'!G107+'[1]venit.proprii'!G107+'[1]venit.lml'!G107+'[1]lml'!G107+'[1]BUG.LOCAL'!G107+'[1]bg.stat'!G104+'[1]ACCIZE-programe'!G107+'[1]accize-upu'!G107+'[1]fd.europene'!G113+'[1]fd.dezv'!G113+'[1]sponsorizari'!G113+'[1]INVESTITII'!G107+'[1]PRIMARIE'!G103)</f>
        <v>0</v>
      </c>
      <c r="H110" s="49">
        <f>SUM('[1]TOTAL CASA'!H107+'[1]venit.cercet'!H107+'[1]venit.proprii'!H107+'[1]venit.lml'!H107+'[1]lml'!H107+'[1]BUG.LOCAL'!H107+'[1]bg.stat'!H104+'[1]ACCIZE-programe'!H107+'[1]accize-upu'!H107+'[1]fd.europene'!H113+'[1]fd.dezv'!H113+'[1]sponsorizari'!H113+'[1]INVESTITII'!H107+'[1]PRIMARIE'!H103)</f>
        <v>0</v>
      </c>
      <c r="I110" s="49">
        <f>SUM('[1]TOTAL CASA'!I107+'[1]venit.cercet'!I107+'[1]venit.proprii'!I107+'[1]venit.lml'!I107+'[1]lml'!I107+'[1]BUG.LOCAL'!I107+'[1]bg.stat'!I104+'[1]ACCIZE-programe'!I107+'[1]accize-upu'!I107+'[1]fd.europene'!I113+'[1]fd.dezv'!I113+'[1]sponsorizari'!I113+'[1]INVESTITII'!I107+'[1]PRIMARIE'!I103)</f>
        <v>0</v>
      </c>
      <c r="J110" s="78"/>
      <c r="K110" s="78"/>
      <c r="L110" s="78"/>
    </row>
    <row r="111" spans="1:12" ht="17.25" customHeight="1">
      <c r="A111" s="46" t="s">
        <v>202</v>
      </c>
      <c r="B111" s="46"/>
      <c r="C111" s="37" t="s">
        <v>203</v>
      </c>
      <c r="D111" s="41">
        <f t="shared" si="10"/>
        <v>0</v>
      </c>
      <c r="E111" s="41">
        <f aca="true" t="shared" si="12" ref="E111:L111">SUM(E112:E113)</f>
        <v>0</v>
      </c>
      <c r="F111" s="41">
        <f t="shared" si="12"/>
        <v>0</v>
      </c>
      <c r="G111" s="41">
        <f t="shared" si="12"/>
        <v>0</v>
      </c>
      <c r="H111" s="41">
        <f t="shared" si="12"/>
        <v>0</v>
      </c>
      <c r="I111" s="41">
        <f t="shared" si="12"/>
        <v>0</v>
      </c>
      <c r="J111" s="41">
        <f t="shared" si="12"/>
        <v>0</v>
      </c>
      <c r="K111" s="41">
        <f t="shared" si="12"/>
        <v>0</v>
      </c>
      <c r="L111" s="41">
        <f t="shared" si="12"/>
        <v>0</v>
      </c>
    </row>
    <row r="112" spans="1:12" ht="17.25" customHeight="1">
      <c r="A112" s="44"/>
      <c r="B112" s="47" t="s">
        <v>204</v>
      </c>
      <c r="C112" s="48" t="s">
        <v>205</v>
      </c>
      <c r="D112" s="41">
        <f t="shared" si="10"/>
        <v>0</v>
      </c>
      <c r="E112" s="49">
        <f>SUM('[1]spital'!E109+'[1]bft'!E109+'[1]puncte'!E109+'[1]dializa'!E105+'[1]venit.cercet'!E109+'[1]venit.proprii'!E109+'[1]lml'!E109+'[1]BUG.LOCAL'!E109+'[1]bg.stat'!E106)</f>
        <v>0</v>
      </c>
      <c r="F112" s="49">
        <f>SUM('[1]TOTAL CASA'!F109+'[1]venit.cercet'!F109+'[1]venit.proprii'!F109+'[1]venit.lml'!F109+'[1]lml'!F109+'[1]BUG.LOCAL'!F109+'[1]bg.stat'!F106+'[1]ACCIZE-programe'!F109+'[1]accize-upu'!F109+'[1]fd.europene'!F115+'[1]fd.dezv'!F115+'[1]sponsorizari'!F115+'[1]INVESTITII'!F109)</f>
        <v>0</v>
      </c>
      <c r="G112" s="49">
        <f>SUM('[1]TOTAL CASA'!G109+'[1]venit.cercet'!G109+'[1]venit.proprii'!G109+'[1]venit.lml'!G109+'[1]lml'!G109+'[1]BUG.LOCAL'!G109+'[1]bg.stat'!G106+'[1]ACCIZE-programe'!G109+'[1]accize-upu'!G109+'[1]fd.europene'!G115+'[1]fd.dezv'!G115+'[1]sponsorizari'!G115+'[1]INVESTITII'!G109)</f>
        <v>0</v>
      </c>
      <c r="H112" s="49">
        <f>SUM('[1]TOTAL CASA'!H109+'[1]venit.cercet'!H109+'[1]venit.proprii'!H109+'[1]venit.lml'!H109+'[1]lml'!H109+'[1]BUG.LOCAL'!H109+'[1]bg.stat'!H106+'[1]ACCIZE-programe'!H109+'[1]accize-upu'!H109+'[1]fd.europene'!H115+'[1]fd.dezv'!H115+'[1]sponsorizari'!H115+'[1]INVESTITII'!H109)</f>
        <v>0</v>
      </c>
      <c r="I112" s="49">
        <f>SUM('[1]TOTAL CASA'!I109+'[1]venit.cercet'!I109+'[1]venit.proprii'!I109+'[1]venit.lml'!I109+'[1]lml'!I109+'[1]BUG.LOCAL'!I109+'[1]bg.stat'!I106+'[1]ACCIZE-programe'!I109+'[1]accize-upu'!I109+'[1]fd.europene'!I115+'[1]fd.dezv'!I115+'[1]sponsorizari'!I115+'[1]INVESTITII'!I109)</f>
        <v>0</v>
      </c>
      <c r="J112" s="50"/>
      <c r="K112" s="50"/>
      <c r="L112" s="50"/>
    </row>
    <row r="113" spans="1:12" ht="17.25" customHeight="1">
      <c r="A113" s="44"/>
      <c r="B113" s="47" t="s">
        <v>206</v>
      </c>
      <c r="C113" s="48" t="s">
        <v>207</v>
      </c>
      <c r="D113" s="41">
        <f t="shared" si="10"/>
        <v>0</v>
      </c>
      <c r="E113" s="49">
        <f>SUM('[1]spital'!E110+'[1]bft'!E110+'[1]puncte'!E110+'[1]dializa'!E106+'[1]venit.cercet'!E110+'[1]venit.proprii'!E110+'[1]lml'!E110+'[1]BUG.LOCAL'!E110+'[1]bg.stat'!E107)</f>
        <v>0</v>
      </c>
      <c r="F113" s="49">
        <f>SUM('[1]TOTAL CASA'!F110+'[1]venit.cercet'!F110+'[1]venit.proprii'!F110+'[1]venit.lml'!F110+'[1]lml'!F110+'[1]BUG.LOCAL'!F110+'[1]bg.stat'!F107+'[1]ACCIZE-programe'!F110+'[1]accize-upu'!F110+'[1]fd.europene'!F116+'[1]fd.dezv'!F116+'[1]sponsorizari'!F116+'[1]INVESTITII'!F110)</f>
        <v>0</v>
      </c>
      <c r="G113" s="49">
        <f>SUM('[1]TOTAL CASA'!G110+'[1]venit.cercet'!G110+'[1]venit.proprii'!G110+'[1]venit.lml'!G110+'[1]lml'!G110+'[1]BUG.LOCAL'!G110+'[1]bg.stat'!G107+'[1]ACCIZE-programe'!G110+'[1]accize-upu'!G110+'[1]fd.europene'!G116+'[1]fd.dezv'!G116+'[1]sponsorizari'!G116+'[1]INVESTITII'!G110)</f>
        <v>0</v>
      </c>
      <c r="H113" s="49">
        <f>SUM('[1]TOTAL CASA'!H110+'[1]venit.cercet'!H110+'[1]venit.proprii'!H110+'[1]venit.lml'!H110+'[1]lml'!H110+'[1]BUG.LOCAL'!H110+'[1]bg.stat'!H107+'[1]ACCIZE-programe'!H110+'[1]accize-upu'!H110+'[1]fd.europene'!H116+'[1]fd.dezv'!H116+'[1]sponsorizari'!H116+'[1]INVESTITII'!H110)</f>
        <v>0</v>
      </c>
      <c r="I113" s="49">
        <f>SUM('[1]TOTAL CASA'!I110+'[1]venit.cercet'!I110+'[1]venit.proprii'!I110+'[1]venit.lml'!I110+'[1]lml'!I110+'[1]BUG.LOCAL'!I110+'[1]bg.stat'!I107+'[1]ACCIZE-programe'!I110+'[1]accize-upu'!I110+'[1]fd.europene'!I116+'[1]fd.dezv'!I116+'[1]sponsorizari'!I116+'[1]INVESTITII'!I110)</f>
        <v>0</v>
      </c>
      <c r="J113" s="50"/>
      <c r="K113" s="50"/>
      <c r="L113" s="50"/>
    </row>
    <row r="114" spans="1:12" ht="17.25" customHeight="1">
      <c r="A114" s="46" t="s">
        <v>208</v>
      </c>
      <c r="B114" s="46"/>
      <c r="C114" s="37" t="s">
        <v>209</v>
      </c>
      <c r="D114" s="41">
        <f t="shared" si="10"/>
        <v>0</v>
      </c>
      <c r="E114" s="41">
        <f aca="true" t="shared" si="13" ref="E114:L114">SUM(E115:E118)</f>
        <v>0</v>
      </c>
      <c r="F114" s="41">
        <f t="shared" si="13"/>
        <v>0</v>
      </c>
      <c r="G114" s="41">
        <f t="shared" si="13"/>
        <v>0</v>
      </c>
      <c r="H114" s="41">
        <f t="shared" si="13"/>
        <v>0</v>
      </c>
      <c r="I114" s="41">
        <f t="shared" si="13"/>
        <v>0</v>
      </c>
      <c r="J114" s="41">
        <f t="shared" si="13"/>
        <v>0</v>
      </c>
      <c r="K114" s="41">
        <f t="shared" si="13"/>
        <v>0</v>
      </c>
      <c r="L114" s="41">
        <f t="shared" si="13"/>
        <v>0</v>
      </c>
    </row>
    <row r="115" spans="1:12" ht="17.25" customHeight="1">
      <c r="A115" s="46"/>
      <c r="B115" s="47" t="s">
        <v>210</v>
      </c>
      <c r="C115" s="48" t="s">
        <v>211</v>
      </c>
      <c r="D115" s="41">
        <f t="shared" si="10"/>
        <v>0</v>
      </c>
      <c r="E115" s="49">
        <f>SUM('[1]spital'!E112+'[1]bft'!E112+'[1]puncte'!E112+'[1]dializa'!E108+'[1]venit.cercet'!E112+'[1]venit.proprii'!E112+'[1]lml'!E112+'[1]BUG.LOCAL'!E112+'[1]bg.stat'!E109)</f>
        <v>0</v>
      </c>
      <c r="F115" s="49">
        <f>SUM('[1]TOTAL CASA'!F112+'[1]venit.cercet'!F112+'[1]venit.proprii'!F112+'[1]venit.lml'!F112+'[1]lml'!F112+'[1]BUG.LOCAL'!F112+'[1]bg.stat'!F109+'[1]ACCIZE-programe'!F112+'[1]accize-upu'!F112+'[1]fd.europene'!F118+'[1]fd.dezv'!F118+'[1]sponsorizari'!F118+'[1]INVESTITII'!F112)</f>
        <v>0</v>
      </c>
      <c r="G115" s="49">
        <f>SUM('[1]TOTAL CASA'!G112+'[1]venit.cercet'!G112+'[1]venit.proprii'!G112+'[1]venit.lml'!G112+'[1]lml'!G112+'[1]BUG.LOCAL'!G112+'[1]bg.stat'!G109+'[1]ACCIZE-programe'!G112+'[1]accize-upu'!G112+'[1]fd.europene'!G118+'[1]fd.dezv'!G118+'[1]sponsorizari'!G118+'[1]INVESTITII'!G112)</f>
        <v>0</v>
      </c>
      <c r="H115" s="49">
        <f>SUM('[1]TOTAL CASA'!H112+'[1]venit.cercet'!H112+'[1]venit.proprii'!H112+'[1]venit.lml'!H112+'[1]lml'!H112+'[1]BUG.LOCAL'!H112+'[1]bg.stat'!H109+'[1]ACCIZE-programe'!H112+'[1]accize-upu'!H112+'[1]fd.europene'!H118+'[1]fd.dezv'!H118+'[1]sponsorizari'!H118+'[1]INVESTITII'!H112)</f>
        <v>0</v>
      </c>
      <c r="I115" s="49">
        <f>SUM('[1]TOTAL CASA'!I112+'[1]venit.cercet'!I112+'[1]venit.proprii'!I112+'[1]venit.lml'!I112+'[1]lml'!I112+'[1]BUG.LOCAL'!I112+'[1]bg.stat'!I109+'[1]ACCIZE-programe'!I112+'[1]accize-upu'!I112+'[1]fd.europene'!I118+'[1]fd.dezv'!I118+'[1]sponsorizari'!I118+'[1]INVESTITII'!I112)</f>
        <v>0</v>
      </c>
      <c r="J115" s="50"/>
      <c r="K115" s="50"/>
      <c r="L115" s="50"/>
    </row>
    <row r="116" spans="1:12" ht="15" customHeight="1">
      <c r="A116" s="44"/>
      <c r="B116" s="71" t="s">
        <v>212</v>
      </c>
      <c r="C116" s="48" t="s">
        <v>213</v>
      </c>
      <c r="D116" s="41">
        <f t="shared" si="10"/>
        <v>0</v>
      </c>
      <c r="E116" s="49">
        <f>SUM('[1]spital'!E113+'[1]bft'!E113+'[1]puncte'!E113+'[1]dializa'!E109+'[1]venit.cercet'!E113+'[1]venit.proprii'!E113+'[1]lml'!E113+'[1]BUG.LOCAL'!E113+'[1]bg.stat'!E110)</f>
        <v>0</v>
      </c>
      <c r="F116" s="49">
        <f>SUM('[1]TOTAL CASA'!F113+'[1]venit.cercet'!F113+'[1]venit.proprii'!F113+'[1]venit.lml'!F113+'[1]lml'!F113+'[1]BUG.LOCAL'!F113+'[1]bg.stat'!F110+'[1]ACCIZE-programe'!F113+'[1]accize-upu'!F113+'[1]fd.europene'!F119+'[1]fd.dezv'!F119+'[1]sponsorizari'!F119+'[1]INVESTITII'!F113)</f>
        <v>0</v>
      </c>
      <c r="G116" s="49">
        <f>SUM('[1]TOTAL CASA'!G113+'[1]venit.cercet'!G113+'[1]venit.proprii'!G113+'[1]venit.lml'!G113+'[1]lml'!G113+'[1]BUG.LOCAL'!G113+'[1]bg.stat'!G110+'[1]ACCIZE-programe'!G113+'[1]accize-upu'!G113+'[1]fd.europene'!G119+'[1]fd.dezv'!G119+'[1]sponsorizari'!G119+'[1]INVESTITII'!G113)</f>
        <v>0</v>
      </c>
      <c r="H116" s="49">
        <f>SUM('[1]TOTAL CASA'!H113+'[1]venit.cercet'!H113+'[1]venit.proprii'!H113+'[1]venit.lml'!H113+'[1]lml'!H113+'[1]BUG.LOCAL'!H113+'[1]bg.stat'!H110+'[1]ACCIZE-programe'!H113+'[1]accize-upu'!H113+'[1]fd.europene'!H119+'[1]fd.dezv'!H119+'[1]sponsorizari'!H119+'[1]INVESTITII'!H113)</f>
        <v>0</v>
      </c>
      <c r="I116" s="49">
        <f>SUM('[1]TOTAL CASA'!I113+'[1]venit.cercet'!I113+'[1]venit.proprii'!I113+'[1]venit.lml'!I113+'[1]lml'!I113+'[1]BUG.LOCAL'!I113+'[1]bg.stat'!I110+'[1]ACCIZE-programe'!I113+'[1]accize-upu'!I113+'[1]fd.europene'!I119+'[1]fd.dezv'!I119+'[1]sponsorizari'!I119+'[1]INVESTITII'!I113)</f>
        <v>0</v>
      </c>
      <c r="J116" s="50"/>
      <c r="K116" s="50"/>
      <c r="L116" s="50"/>
    </row>
    <row r="117" spans="1:12" ht="16.5" customHeight="1">
      <c r="A117" s="44"/>
      <c r="B117" s="79" t="s">
        <v>214</v>
      </c>
      <c r="C117" s="48" t="s">
        <v>215</v>
      </c>
      <c r="D117" s="41">
        <f t="shared" si="10"/>
        <v>0</v>
      </c>
      <c r="E117" s="49">
        <f>SUM('[1]spital'!E114+'[1]bft'!E114+'[1]puncte'!E114+'[1]dializa'!E110+'[1]venit.cercet'!E114+'[1]venit.proprii'!E114+'[1]lml'!E114+'[1]BUG.LOCAL'!E114+'[1]bg.stat'!E111)</f>
        <v>0</v>
      </c>
      <c r="F117" s="49">
        <f>SUM('[1]TOTAL CASA'!F114+'[1]venit.cercet'!F114+'[1]venit.proprii'!F114+'[1]venit.lml'!F114+'[1]lml'!F114+'[1]BUG.LOCAL'!F114+'[1]bg.stat'!F111+'[1]ACCIZE-programe'!F114+'[1]accize-upu'!F114+'[1]fd.europene'!F120+'[1]fd.dezv'!F120+'[1]sponsorizari'!F120+'[1]INVESTITII'!F114)</f>
        <v>0</v>
      </c>
      <c r="G117" s="49">
        <f>SUM('[1]TOTAL CASA'!G114+'[1]venit.cercet'!G114+'[1]venit.proprii'!G114+'[1]venit.lml'!G114+'[1]lml'!G114+'[1]BUG.LOCAL'!G114+'[1]bg.stat'!G111+'[1]ACCIZE-programe'!G114+'[1]accize-upu'!G114+'[1]fd.europene'!G120+'[1]fd.dezv'!G120+'[1]sponsorizari'!G120+'[1]INVESTITII'!G114)</f>
        <v>0</v>
      </c>
      <c r="H117" s="49">
        <f>SUM('[1]TOTAL CASA'!H114+'[1]venit.cercet'!H114+'[1]venit.proprii'!H114+'[1]venit.lml'!H114+'[1]lml'!H114+'[1]BUG.LOCAL'!H114+'[1]bg.stat'!H111+'[1]ACCIZE-programe'!H114+'[1]accize-upu'!H114+'[1]fd.europene'!H120+'[1]fd.dezv'!H120+'[1]sponsorizari'!H120+'[1]INVESTITII'!H114)</f>
        <v>0</v>
      </c>
      <c r="I117" s="49">
        <f>SUM('[1]TOTAL CASA'!I114+'[1]venit.cercet'!I114+'[1]venit.proprii'!I114+'[1]venit.lml'!I114+'[1]lml'!I114+'[1]BUG.LOCAL'!I114+'[1]bg.stat'!I111+'[1]ACCIZE-programe'!I114+'[1]accize-upu'!I114+'[1]fd.europene'!I120+'[1]fd.dezv'!I120+'[1]sponsorizari'!I120+'[1]INVESTITII'!I114)</f>
        <v>0</v>
      </c>
      <c r="J117" s="50"/>
      <c r="K117" s="50"/>
      <c r="L117" s="50"/>
    </row>
    <row r="118" spans="1:12" ht="17.25" customHeight="1">
      <c r="A118" s="44"/>
      <c r="B118" s="79" t="s">
        <v>216</v>
      </c>
      <c r="C118" s="48" t="s">
        <v>217</v>
      </c>
      <c r="D118" s="41">
        <f t="shared" si="10"/>
        <v>0</v>
      </c>
      <c r="E118" s="49">
        <f>SUM('[1]spital'!E115+'[1]bft'!E115+'[1]puncte'!E115+'[1]dializa'!E111+'[1]venit.cercet'!E115+'[1]venit.proprii'!E115+'[1]lml'!E115+'[1]BUG.LOCAL'!E115+'[1]bg.stat'!E112)</f>
        <v>0</v>
      </c>
      <c r="F118" s="49">
        <f>SUM('[1]TOTAL CASA'!F115+'[1]venit.cercet'!F115+'[1]venit.proprii'!F115+'[1]venit.lml'!F115+'[1]lml'!F115+'[1]BUG.LOCAL'!F115+'[1]bg.stat'!F112+'[1]ACCIZE-programe'!F115+'[1]accize-upu'!F115+'[1]fd.europene'!F121+'[1]fd.dezv'!F121+'[1]sponsorizari'!F121+'[1]INVESTITII'!F115)</f>
        <v>0</v>
      </c>
      <c r="G118" s="49">
        <f>SUM('[1]TOTAL CASA'!G115+'[1]venit.cercet'!G115+'[1]venit.proprii'!G115+'[1]venit.lml'!G115+'[1]lml'!G115+'[1]BUG.LOCAL'!G115+'[1]bg.stat'!G112+'[1]ACCIZE-programe'!G115+'[1]accize-upu'!G115+'[1]fd.europene'!G121+'[1]fd.dezv'!G121+'[1]sponsorizari'!G121+'[1]INVESTITII'!G115)</f>
        <v>0</v>
      </c>
      <c r="H118" s="49">
        <f>SUM('[1]TOTAL CASA'!H115+'[1]venit.cercet'!H115+'[1]venit.proprii'!H115+'[1]venit.lml'!H115+'[1]lml'!H115+'[1]BUG.LOCAL'!H115+'[1]bg.stat'!H112+'[1]ACCIZE-programe'!H115+'[1]accize-upu'!H115+'[1]fd.europene'!H121+'[1]fd.dezv'!H121+'[1]sponsorizari'!H121+'[1]INVESTITII'!H115)</f>
        <v>0</v>
      </c>
      <c r="I118" s="49">
        <f>SUM('[1]TOTAL CASA'!I115+'[1]venit.cercet'!I115+'[1]venit.proprii'!I115+'[1]venit.lml'!I115+'[1]lml'!I115+'[1]BUG.LOCAL'!I115+'[1]bg.stat'!I112+'[1]ACCIZE-programe'!I115+'[1]accize-upu'!I115+'[1]fd.europene'!I121+'[1]fd.dezv'!I121+'[1]sponsorizari'!I121+'[1]INVESTITII'!I115)</f>
        <v>0</v>
      </c>
      <c r="J118" s="50"/>
      <c r="K118" s="50"/>
      <c r="L118" s="50"/>
    </row>
    <row r="119" spans="1:12" ht="17.25" customHeight="1">
      <c r="A119" s="80" t="s">
        <v>218</v>
      </c>
      <c r="B119" s="80"/>
      <c r="C119" s="37" t="s">
        <v>219</v>
      </c>
      <c r="D119" s="41">
        <f t="shared" si="10"/>
        <v>0</v>
      </c>
      <c r="E119" s="41">
        <f aca="true" t="shared" si="14" ref="E119:L119">SUM(E120:E124)</f>
        <v>0</v>
      </c>
      <c r="F119" s="41">
        <f t="shared" si="14"/>
        <v>0</v>
      </c>
      <c r="G119" s="41">
        <f t="shared" si="14"/>
        <v>0</v>
      </c>
      <c r="H119" s="41">
        <f t="shared" si="14"/>
        <v>0</v>
      </c>
      <c r="I119" s="41">
        <f t="shared" si="14"/>
        <v>0</v>
      </c>
      <c r="J119" s="41">
        <f t="shared" si="14"/>
        <v>0</v>
      </c>
      <c r="K119" s="41">
        <f t="shared" si="14"/>
        <v>0</v>
      </c>
      <c r="L119" s="41">
        <f t="shared" si="14"/>
        <v>0</v>
      </c>
    </row>
    <row r="120" spans="1:12" ht="17.25" customHeight="1">
      <c r="A120" s="80"/>
      <c r="B120" s="47" t="s">
        <v>220</v>
      </c>
      <c r="C120" s="48" t="s">
        <v>221</v>
      </c>
      <c r="D120" s="41">
        <f t="shared" si="10"/>
        <v>0</v>
      </c>
      <c r="E120" s="49">
        <f>SUM('[1]spital'!E117+'[1]bft'!E117+'[1]puncte'!E117+'[1]dializa'!E113+'[1]venit.cercet'!E117+'[1]venit.proprii'!E117+'[1]lml'!E117+'[1]BUG.LOCAL'!E117+'[1]bg.stat'!E114)</f>
        <v>0</v>
      </c>
      <c r="F120" s="49">
        <f>SUM('[1]TOTAL CASA'!F117+'[1]venit.cercet'!F117+'[1]venit.proprii'!F117+'[1]venit.lml'!F117+'[1]lml'!F117+'[1]BUG.LOCAL'!F117+'[1]bg.stat'!F114+'[1]ACCIZE-programe'!F117+'[1]accize-upu'!F117+'[1]fd.europene'!F123+'[1]fd.dezv'!F123+'[1]sponsorizari'!F123+'[1]INVESTITII'!F117)</f>
        <v>0</v>
      </c>
      <c r="G120" s="49">
        <f>SUM('[1]TOTAL CASA'!G117+'[1]venit.cercet'!G117+'[1]venit.proprii'!G117+'[1]venit.lml'!G117+'[1]lml'!G117+'[1]BUG.LOCAL'!G117+'[1]bg.stat'!G114+'[1]ACCIZE-programe'!G117+'[1]accize-upu'!G117+'[1]fd.europene'!G123+'[1]fd.dezv'!G123+'[1]sponsorizari'!G123+'[1]INVESTITII'!G117)</f>
        <v>0</v>
      </c>
      <c r="H120" s="49">
        <f>SUM('[1]TOTAL CASA'!H117+'[1]venit.cercet'!H117+'[1]venit.proprii'!H117+'[1]venit.lml'!H117+'[1]lml'!H117+'[1]BUG.LOCAL'!H117+'[1]bg.stat'!H114+'[1]ACCIZE-programe'!H117+'[1]accize-upu'!H117+'[1]fd.europene'!H123+'[1]fd.dezv'!H123+'[1]sponsorizari'!H123+'[1]INVESTITII'!H117)</f>
        <v>0</v>
      </c>
      <c r="I120" s="49">
        <f>SUM('[1]TOTAL CASA'!I117+'[1]venit.cercet'!I117+'[1]venit.proprii'!I117+'[1]venit.lml'!I117+'[1]lml'!I117+'[1]BUG.LOCAL'!I117+'[1]bg.stat'!I114+'[1]ACCIZE-programe'!I117+'[1]accize-upu'!I117+'[1]fd.europene'!I123+'[1]fd.dezv'!I123+'[1]sponsorizari'!I123+'[1]INVESTITII'!I117)</f>
        <v>0</v>
      </c>
      <c r="J120" s="50"/>
      <c r="K120" s="50"/>
      <c r="L120" s="50"/>
    </row>
    <row r="121" spans="1:12" ht="17.25" customHeight="1">
      <c r="A121" s="44"/>
      <c r="B121" s="47" t="s">
        <v>222</v>
      </c>
      <c r="C121" s="48" t="s">
        <v>223</v>
      </c>
      <c r="D121" s="41">
        <f t="shared" si="10"/>
        <v>0</v>
      </c>
      <c r="E121" s="49">
        <f>SUM('[1]spital'!E118+'[1]bft'!E118+'[1]puncte'!E118+'[1]dializa'!E114+'[1]venit.cercet'!E118+'[1]venit.proprii'!E118+'[1]lml'!E118+'[1]BUG.LOCAL'!E118+'[1]bg.stat'!E115)</f>
        <v>0</v>
      </c>
      <c r="F121" s="49">
        <f>SUM('[1]TOTAL CASA'!F118+'[1]venit.cercet'!F118+'[1]venit.proprii'!F118+'[1]venit.lml'!F118+'[1]lml'!F118+'[1]BUG.LOCAL'!F118+'[1]bg.stat'!F115+'[1]ACCIZE-programe'!F118+'[1]accize-upu'!F118+'[1]fd.europene'!F124+'[1]fd.dezv'!F124+'[1]sponsorizari'!F124+'[1]INVESTITII'!F118)</f>
        <v>0</v>
      </c>
      <c r="G121" s="49">
        <f>SUM('[1]TOTAL CASA'!G118+'[1]venit.cercet'!G118+'[1]venit.proprii'!G118+'[1]venit.lml'!G118+'[1]lml'!G118+'[1]BUG.LOCAL'!G118+'[1]bg.stat'!G115+'[1]ACCIZE-programe'!G118+'[1]accize-upu'!G118+'[1]fd.europene'!G124+'[1]fd.dezv'!G124+'[1]sponsorizari'!G124+'[1]INVESTITII'!G118)</f>
        <v>0</v>
      </c>
      <c r="H121" s="49">
        <f>SUM('[1]TOTAL CASA'!H118+'[1]venit.cercet'!H118+'[1]venit.proprii'!H118+'[1]venit.lml'!H118+'[1]lml'!H118+'[1]BUG.LOCAL'!H118+'[1]bg.stat'!H115+'[1]ACCIZE-programe'!H118+'[1]accize-upu'!H118+'[1]fd.europene'!H124+'[1]fd.dezv'!H124+'[1]sponsorizari'!H124+'[1]INVESTITII'!H118)</f>
        <v>0</v>
      </c>
      <c r="I121" s="49">
        <f>SUM('[1]TOTAL CASA'!I118+'[1]venit.cercet'!I118+'[1]venit.proprii'!I118+'[1]venit.lml'!I118+'[1]lml'!I118+'[1]BUG.LOCAL'!I118+'[1]bg.stat'!I115+'[1]ACCIZE-programe'!I118+'[1]accize-upu'!I118+'[1]fd.europene'!I124+'[1]fd.dezv'!I124+'[1]sponsorizari'!I124+'[1]INVESTITII'!I118)</f>
        <v>0</v>
      </c>
      <c r="J121" s="50"/>
      <c r="K121" s="50"/>
      <c r="L121" s="50"/>
    </row>
    <row r="122" spans="1:12" ht="17.25" customHeight="1">
      <c r="A122" s="44"/>
      <c r="B122" s="71" t="s">
        <v>224</v>
      </c>
      <c r="C122" s="48" t="s">
        <v>225</v>
      </c>
      <c r="D122" s="41">
        <f t="shared" si="10"/>
        <v>0</v>
      </c>
      <c r="E122" s="49">
        <f>SUM('[1]spital'!E119+'[1]bft'!E119+'[1]puncte'!E119+'[1]dializa'!E115+'[1]venit.cercet'!E119+'[1]venit.proprii'!E119+'[1]lml'!E119+'[1]BUG.LOCAL'!E119+'[1]bg.stat'!E116)</f>
        <v>0</v>
      </c>
      <c r="F122" s="49">
        <f>SUM('[1]TOTAL CASA'!F119+'[1]venit.cercet'!F119+'[1]venit.proprii'!F119+'[1]venit.lml'!F119+'[1]lml'!F119+'[1]BUG.LOCAL'!F119+'[1]bg.stat'!F116+'[1]ACCIZE-programe'!F119+'[1]accize-upu'!F119+'[1]fd.europene'!F125+'[1]fd.dezv'!F125+'[1]sponsorizari'!F125+'[1]INVESTITII'!F119)</f>
        <v>0</v>
      </c>
      <c r="G122" s="49">
        <f>SUM('[1]TOTAL CASA'!G119+'[1]venit.cercet'!G119+'[1]venit.proprii'!G119+'[1]venit.lml'!G119+'[1]lml'!G119+'[1]BUG.LOCAL'!G119+'[1]bg.stat'!G116+'[1]ACCIZE-programe'!G119+'[1]accize-upu'!G119+'[1]fd.europene'!G125+'[1]fd.dezv'!G125+'[1]sponsorizari'!G125+'[1]INVESTITII'!G119)</f>
        <v>0</v>
      </c>
      <c r="H122" s="49">
        <f>SUM('[1]TOTAL CASA'!H119+'[1]venit.cercet'!H119+'[1]venit.proprii'!H119+'[1]venit.lml'!H119+'[1]lml'!H119+'[1]BUG.LOCAL'!H119+'[1]bg.stat'!H116+'[1]ACCIZE-programe'!H119+'[1]accize-upu'!H119+'[1]fd.europene'!H125+'[1]fd.dezv'!H125+'[1]sponsorizari'!H125+'[1]INVESTITII'!H119)</f>
        <v>0</v>
      </c>
      <c r="I122" s="49">
        <f>SUM('[1]TOTAL CASA'!I119+'[1]venit.cercet'!I119+'[1]venit.proprii'!I119+'[1]venit.lml'!I119+'[1]lml'!I119+'[1]BUG.LOCAL'!I119+'[1]bg.stat'!I116+'[1]ACCIZE-programe'!I119+'[1]accize-upu'!I119+'[1]fd.europene'!I125+'[1]fd.dezv'!I125+'[1]sponsorizari'!I125+'[1]INVESTITII'!I119)</f>
        <v>0</v>
      </c>
      <c r="J122" s="50"/>
      <c r="K122" s="50"/>
      <c r="L122" s="50"/>
    </row>
    <row r="123" spans="1:12" ht="15" customHeight="1">
      <c r="A123" s="44"/>
      <c r="B123" s="71" t="s">
        <v>226</v>
      </c>
      <c r="C123" s="48" t="s">
        <v>227</v>
      </c>
      <c r="D123" s="41">
        <f t="shared" si="10"/>
        <v>0</v>
      </c>
      <c r="E123" s="49">
        <f>SUM('[1]spital'!E120+'[1]bft'!E120+'[1]puncte'!E120+'[1]dializa'!E116+'[1]venit.cercet'!E120+'[1]venit.proprii'!E120+'[1]lml'!E120+'[1]BUG.LOCAL'!E120+'[1]bg.stat'!E117)</f>
        <v>0</v>
      </c>
      <c r="F123" s="49">
        <f>SUM('[1]TOTAL CASA'!F120+'[1]venit.cercet'!F120+'[1]venit.proprii'!F120+'[1]venit.lml'!F120+'[1]lml'!F120+'[1]BUG.LOCAL'!F120+'[1]bg.stat'!F117+'[1]ACCIZE-programe'!F120+'[1]accize-upu'!F120+'[1]fd.europene'!F126+'[1]fd.dezv'!F126+'[1]sponsorizari'!F126+'[1]INVESTITII'!F120)</f>
        <v>0</v>
      </c>
      <c r="G123" s="49">
        <f>SUM('[1]TOTAL CASA'!G120+'[1]venit.cercet'!G120+'[1]venit.proprii'!G120+'[1]venit.lml'!G120+'[1]lml'!G120+'[1]BUG.LOCAL'!G120+'[1]bg.stat'!G117+'[1]ACCIZE-programe'!G120+'[1]accize-upu'!G120+'[1]fd.europene'!G126+'[1]fd.dezv'!G126+'[1]sponsorizari'!G126+'[1]INVESTITII'!G120)</f>
        <v>0</v>
      </c>
      <c r="H123" s="49">
        <f>SUM('[1]TOTAL CASA'!H120+'[1]venit.cercet'!H120+'[1]venit.proprii'!H120+'[1]venit.lml'!H120+'[1]lml'!H120+'[1]BUG.LOCAL'!H120+'[1]bg.stat'!H117+'[1]ACCIZE-programe'!H120+'[1]accize-upu'!H120+'[1]fd.europene'!H126+'[1]fd.dezv'!H126+'[1]sponsorizari'!H126+'[1]INVESTITII'!H120)</f>
        <v>0</v>
      </c>
      <c r="I123" s="49">
        <f>SUM('[1]TOTAL CASA'!I120+'[1]venit.cercet'!I120+'[1]venit.proprii'!I120+'[1]venit.lml'!I120+'[1]lml'!I120+'[1]BUG.LOCAL'!I120+'[1]bg.stat'!I117+'[1]ACCIZE-programe'!I120+'[1]accize-upu'!I120+'[1]fd.europene'!I126+'[1]fd.dezv'!I126+'[1]sponsorizari'!I126+'[1]INVESTITII'!I120)</f>
        <v>0</v>
      </c>
      <c r="J123" s="50"/>
      <c r="K123" s="50"/>
      <c r="L123" s="50"/>
    </row>
    <row r="124" spans="1:12" ht="17.25" customHeight="1">
      <c r="A124" s="44"/>
      <c r="B124" s="71" t="s">
        <v>228</v>
      </c>
      <c r="C124" s="48" t="s">
        <v>229</v>
      </c>
      <c r="D124" s="41">
        <f t="shared" si="10"/>
        <v>0</v>
      </c>
      <c r="E124" s="49">
        <f>SUM('[1]spital'!E121+'[1]bft'!E121+'[1]puncte'!E121+'[1]dializa'!E117+'[1]venit.cercet'!E121+'[1]venit.proprii'!E121+'[1]lml'!E121+'[1]BUG.LOCAL'!E121+'[1]bg.stat'!E118)</f>
        <v>0</v>
      </c>
      <c r="F124" s="49">
        <f>SUM('[1]TOTAL CASA'!F121+'[1]venit.cercet'!F121+'[1]venit.proprii'!F121+'[1]venit.lml'!F121+'[1]lml'!F121+'[1]BUG.LOCAL'!F121+'[1]bg.stat'!F118+'[1]ACCIZE-programe'!F121+'[1]accize-upu'!F121+'[1]fd.europene'!F127+'[1]fd.dezv'!F127+'[1]sponsorizari'!F127+'[1]INVESTITII'!F121)</f>
        <v>0</v>
      </c>
      <c r="G124" s="49">
        <f>SUM('[1]TOTAL CASA'!G121+'[1]venit.cercet'!G121+'[1]venit.proprii'!G121+'[1]venit.lml'!G121+'[1]lml'!G121+'[1]BUG.LOCAL'!G121+'[1]bg.stat'!G118+'[1]ACCIZE-programe'!G121+'[1]accize-upu'!G121+'[1]fd.europene'!G127+'[1]fd.dezv'!G127+'[1]sponsorizari'!G127+'[1]INVESTITII'!G121)</f>
        <v>0</v>
      </c>
      <c r="H124" s="49">
        <f>SUM('[1]TOTAL CASA'!H121+'[1]venit.cercet'!H121+'[1]venit.proprii'!H121+'[1]venit.lml'!H121+'[1]lml'!H121+'[1]BUG.LOCAL'!H121+'[1]bg.stat'!H118+'[1]ACCIZE-programe'!H121+'[1]accize-upu'!H121+'[1]fd.europene'!H127+'[1]fd.dezv'!H127+'[1]sponsorizari'!H127+'[1]INVESTITII'!H121)</f>
        <v>0</v>
      </c>
      <c r="I124" s="49">
        <f>SUM('[1]TOTAL CASA'!I121+'[1]venit.cercet'!I121+'[1]venit.proprii'!I121+'[1]venit.lml'!I121+'[1]lml'!I121+'[1]BUG.LOCAL'!I121+'[1]bg.stat'!I118+'[1]ACCIZE-programe'!I121+'[1]accize-upu'!I121+'[1]fd.europene'!I127+'[1]fd.dezv'!I127+'[1]sponsorizari'!I127+'[1]INVESTITII'!I121)</f>
        <v>0</v>
      </c>
      <c r="J124" s="50"/>
      <c r="K124" s="50"/>
      <c r="L124" s="50"/>
    </row>
    <row r="125" spans="1:12" s="83" customFormat="1" ht="14.25" customHeight="1">
      <c r="A125" s="44"/>
      <c r="B125" s="46"/>
      <c r="C125" s="81"/>
      <c r="D125" s="41">
        <f t="shared" si="10"/>
        <v>0</v>
      </c>
      <c r="E125" s="49"/>
      <c r="F125" s="49"/>
      <c r="G125" s="49"/>
      <c r="H125" s="49"/>
      <c r="I125" s="49"/>
      <c r="J125" s="82"/>
      <c r="K125" s="82"/>
      <c r="L125" s="82"/>
    </row>
    <row r="126" spans="1:12" s="86" customFormat="1" ht="17.25" customHeight="1">
      <c r="A126" s="39" t="s">
        <v>230</v>
      </c>
      <c r="B126" s="84"/>
      <c r="C126" s="40" t="s">
        <v>231</v>
      </c>
      <c r="D126" s="41">
        <f t="shared" si="10"/>
        <v>0</v>
      </c>
      <c r="E126" s="77"/>
      <c r="F126" s="77"/>
      <c r="G126" s="77"/>
      <c r="H126" s="77"/>
      <c r="I126" s="77"/>
      <c r="J126" s="85"/>
      <c r="K126" s="85"/>
      <c r="L126" s="85"/>
    </row>
    <row r="127" spans="1:12" s="83" customFormat="1" ht="17.25" customHeight="1">
      <c r="A127" s="44"/>
      <c r="B127" s="87" t="s">
        <v>232</v>
      </c>
      <c r="C127" s="88" t="s">
        <v>233</v>
      </c>
      <c r="D127" s="41">
        <f t="shared" si="10"/>
        <v>0</v>
      </c>
      <c r="E127" s="49"/>
      <c r="F127" s="49"/>
      <c r="G127" s="49"/>
      <c r="H127" s="49"/>
      <c r="I127" s="49"/>
      <c r="J127" s="82"/>
      <c r="K127" s="82"/>
      <c r="L127" s="82"/>
    </row>
    <row r="128" spans="1:12" s="83" customFormat="1" ht="34.5" customHeight="1">
      <c r="A128" s="44"/>
      <c r="B128" s="89" t="s">
        <v>234</v>
      </c>
      <c r="C128" s="88" t="s">
        <v>235</v>
      </c>
      <c r="D128" s="41">
        <f t="shared" si="10"/>
        <v>0</v>
      </c>
      <c r="E128" s="49"/>
      <c r="F128" s="49"/>
      <c r="G128" s="49"/>
      <c r="H128" s="49"/>
      <c r="I128" s="49"/>
      <c r="J128" s="82"/>
      <c r="K128" s="82"/>
      <c r="L128" s="82"/>
    </row>
    <row r="129" spans="1:12" s="83" customFormat="1" ht="17.25" customHeight="1">
      <c r="A129" s="44"/>
      <c r="B129" s="90" t="s">
        <v>236</v>
      </c>
      <c r="C129" s="88" t="s">
        <v>237</v>
      </c>
      <c r="D129" s="41">
        <f t="shared" si="10"/>
        <v>0</v>
      </c>
      <c r="E129" s="49"/>
      <c r="F129" s="49"/>
      <c r="G129" s="49"/>
      <c r="H129" s="49"/>
      <c r="I129" s="49"/>
      <c r="J129" s="82"/>
      <c r="K129" s="82"/>
      <c r="L129" s="82"/>
    </row>
    <row r="130" spans="1:12" s="83" customFormat="1" ht="21.75" customHeight="1">
      <c r="A130" s="91" t="s">
        <v>238</v>
      </c>
      <c r="B130" s="73"/>
      <c r="C130" s="92" t="s">
        <v>239</v>
      </c>
      <c r="D130" s="41">
        <f t="shared" si="10"/>
        <v>0</v>
      </c>
      <c r="E130" s="49"/>
      <c r="F130" s="49"/>
      <c r="G130" s="49"/>
      <c r="H130" s="49"/>
      <c r="I130" s="49"/>
      <c r="J130" s="82"/>
      <c r="K130" s="82"/>
      <c r="L130" s="82"/>
    </row>
    <row r="131" spans="1:12" s="83" customFormat="1" ht="16.5" customHeight="1">
      <c r="A131" s="44" t="s">
        <v>240</v>
      </c>
      <c r="B131" s="57"/>
      <c r="C131" s="37" t="s">
        <v>241</v>
      </c>
      <c r="D131" s="41">
        <f t="shared" si="10"/>
        <v>0</v>
      </c>
      <c r="E131" s="49"/>
      <c r="F131" s="49"/>
      <c r="G131" s="49"/>
      <c r="H131" s="49"/>
      <c r="I131" s="49"/>
      <c r="J131" s="82"/>
      <c r="K131" s="82"/>
      <c r="L131" s="82"/>
    </row>
    <row r="132" spans="1:12" s="83" customFormat="1" ht="12.75">
      <c r="A132" s="44"/>
      <c r="B132" s="47"/>
      <c r="C132" s="37"/>
      <c r="D132" s="41">
        <f t="shared" si="10"/>
        <v>0</v>
      </c>
      <c r="E132" s="49"/>
      <c r="F132" s="49"/>
      <c r="G132" s="49"/>
      <c r="H132" s="49"/>
      <c r="I132" s="49"/>
      <c r="J132" s="82"/>
      <c r="K132" s="82"/>
      <c r="L132" s="82"/>
    </row>
    <row r="133" spans="1:12" s="86" customFormat="1" ht="32.25" customHeight="1">
      <c r="A133" s="93" t="s">
        <v>242</v>
      </c>
      <c r="B133" s="93"/>
      <c r="C133" s="94" t="s">
        <v>243</v>
      </c>
      <c r="D133" s="95">
        <f t="shared" si="10"/>
        <v>0</v>
      </c>
      <c r="E133" s="96"/>
      <c r="F133" s="96"/>
      <c r="G133" s="96"/>
      <c r="H133" s="96"/>
      <c r="I133" s="96"/>
      <c r="J133" s="85"/>
      <c r="K133" s="85"/>
      <c r="L133" s="85"/>
    </row>
    <row r="134" spans="1:12" s="83" customFormat="1" ht="31.5" customHeight="1">
      <c r="A134" s="97" t="s">
        <v>244</v>
      </c>
      <c r="B134" s="97"/>
      <c r="C134" s="98" t="s">
        <v>245</v>
      </c>
      <c r="D134" s="95">
        <f t="shared" si="10"/>
        <v>0</v>
      </c>
      <c r="E134" s="95">
        <f aca="true" t="shared" si="15" ref="E134:L134">SUM(E135:E145)</f>
        <v>0</v>
      </c>
      <c r="F134" s="95">
        <f t="shared" si="15"/>
        <v>0</v>
      </c>
      <c r="G134" s="95">
        <f t="shared" si="15"/>
        <v>0</v>
      </c>
      <c r="H134" s="95">
        <f t="shared" si="15"/>
        <v>0</v>
      </c>
      <c r="I134" s="95">
        <f t="shared" si="15"/>
        <v>0</v>
      </c>
      <c r="J134" s="45">
        <f t="shared" si="15"/>
        <v>0</v>
      </c>
      <c r="K134" s="45">
        <f t="shared" si="15"/>
        <v>0</v>
      </c>
      <c r="L134" s="45">
        <f t="shared" si="15"/>
        <v>0</v>
      </c>
    </row>
    <row r="135" spans="1:12" s="83" customFormat="1" ht="15.75" customHeight="1">
      <c r="A135" s="99"/>
      <c r="B135" s="100" t="s">
        <v>246</v>
      </c>
      <c r="C135" s="101" t="s">
        <v>247</v>
      </c>
      <c r="D135" s="95">
        <f t="shared" si="10"/>
        <v>0</v>
      </c>
      <c r="E135" s="102"/>
      <c r="F135" s="102"/>
      <c r="G135" s="102"/>
      <c r="H135" s="102"/>
      <c r="I135" s="102"/>
      <c r="J135" s="82"/>
      <c r="K135" s="82"/>
      <c r="L135" s="82"/>
    </row>
    <row r="136" spans="1:12" s="83" customFormat="1" ht="18" customHeight="1">
      <c r="A136" s="99"/>
      <c r="B136" s="103" t="s">
        <v>248</v>
      </c>
      <c r="C136" s="101" t="s">
        <v>249</v>
      </c>
      <c r="D136" s="95">
        <f t="shared" si="10"/>
        <v>0</v>
      </c>
      <c r="E136" s="102"/>
      <c r="F136" s="102"/>
      <c r="G136" s="102"/>
      <c r="H136" s="102"/>
      <c r="I136" s="102"/>
      <c r="J136" s="82"/>
      <c r="K136" s="82"/>
      <c r="L136" s="82"/>
    </row>
    <row r="137" spans="1:12" s="83" customFormat="1" ht="24.75" customHeight="1">
      <c r="A137" s="99"/>
      <c r="B137" s="104" t="s">
        <v>250</v>
      </c>
      <c r="C137" s="101" t="s">
        <v>251</v>
      </c>
      <c r="D137" s="95">
        <f t="shared" si="10"/>
        <v>0</v>
      </c>
      <c r="E137" s="102"/>
      <c r="F137" s="102"/>
      <c r="G137" s="102"/>
      <c r="H137" s="102"/>
      <c r="I137" s="102"/>
      <c r="J137" s="82"/>
      <c r="K137" s="82"/>
      <c r="L137" s="82"/>
    </row>
    <row r="138" spans="1:12" s="83" customFormat="1" ht="25.5" customHeight="1">
      <c r="A138" s="99"/>
      <c r="B138" s="104" t="s">
        <v>252</v>
      </c>
      <c r="C138" s="101" t="s">
        <v>253</v>
      </c>
      <c r="D138" s="95">
        <f t="shared" si="10"/>
        <v>0</v>
      </c>
      <c r="E138" s="102"/>
      <c r="F138" s="102"/>
      <c r="G138" s="102"/>
      <c r="H138" s="102"/>
      <c r="I138" s="102"/>
      <c r="J138" s="82"/>
      <c r="K138" s="82"/>
      <c r="L138" s="82"/>
    </row>
    <row r="139" spans="1:12" s="83" customFormat="1" ht="24.75" customHeight="1">
      <c r="A139" s="105"/>
      <c r="B139" s="104" t="s">
        <v>254</v>
      </c>
      <c r="C139" s="101" t="s">
        <v>255</v>
      </c>
      <c r="D139" s="95">
        <f t="shared" si="10"/>
        <v>0</v>
      </c>
      <c r="E139" s="102"/>
      <c r="F139" s="102"/>
      <c r="G139" s="102"/>
      <c r="H139" s="102"/>
      <c r="I139" s="102"/>
      <c r="J139" s="82"/>
      <c r="K139" s="82"/>
      <c r="L139" s="82"/>
    </row>
    <row r="140" spans="1:12" s="83" customFormat="1" ht="30.75" customHeight="1">
      <c r="A140" s="105"/>
      <c r="B140" s="104" t="s">
        <v>256</v>
      </c>
      <c r="C140" s="101" t="s">
        <v>257</v>
      </c>
      <c r="D140" s="95">
        <f t="shared" si="10"/>
        <v>0</v>
      </c>
      <c r="E140" s="102"/>
      <c r="F140" s="102"/>
      <c r="G140" s="102"/>
      <c r="H140" s="102"/>
      <c r="I140" s="102"/>
      <c r="J140" s="82"/>
      <c r="K140" s="82"/>
      <c r="L140" s="82"/>
    </row>
    <row r="141" spans="1:12" s="83" customFormat="1" ht="26.25" customHeight="1">
      <c r="A141" s="105"/>
      <c r="B141" s="104" t="s">
        <v>258</v>
      </c>
      <c r="C141" s="101" t="s">
        <v>259</v>
      </c>
      <c r="D141" s="95">
        <f t="shared" si="10"/>
        <v>0</v>
      </c>
      <c r="E141" s="102"/>
      <c r="F141" s="102"/>
      <c r="G141" s="102"/>
      <c r="H141" s="102"/>
      <c r="I141" s="102"/>
      <c r="J141" s="82"/>
      <c r="K141" s="82"/>
      <c r="L141" s="82"/>
    </row>
    <row r="142" spans="1:12" s="83" customFormat="1" ht="33" customHeight="1">
      <c r="A142" s="105"/>
      <c r="B142" s="104" t="s">
        <v>260</v>
      </c>
      <c r="C142" s="101" t="s">
        <v>261</v>
      </c>
      <c r="D142" s="95">
        <f t="shared" si="10"/>
        <v>0</v>
      </c>
      <c r="E142" s="102"/>
      <c r="F142" s="102"/>
      <c r="G142" s="102"/>
      <c r="H142" s="102"/>
      <c r="I142" s="102"/>
      <c r="J142" s="82"/>
      <c r="K142" s="82"/>
      <c r="L142" s="82"/>
    </row>
    <row r="143" spans="1:12" s="109" customFormat="1" ht="24" customHeight="1">
      <c r="A143" s="106"/>
      <c r="B143" s="107" t="s">
        <v>262</v>
      </c>
      <c r="C143" s="108" t="s">
        <v>263</v>
      </c>
      <c r="D143" s="95">
        <f t="shared" si="10"/>
        <v>0</v>
      </c>
      <c r="E143" s="96"/>
      <c r="F143" s="96"/>
      <c r="G143" s="96"/>
      <c r="H143" s="96"/>
      <c r="I143" s="96"/>
      <c r="J143" s="85"/>
      <c r="K143" s="85"/>
      <c r="L143" s="85"/>
    </row>
    <row r="144" spans="1:12" s="109" customFormat="1" ht="20.25" customHeight="1">
      <c r="A144" s="106"/>
      <c r="B144" s="107" t="s">
        <v>264</v>
      </c>
      <c r="C144" s="108" t="s">
        <v>265</v>
      </c>
      <c r="D144" s="95">
        <f t="shared" si="10"/>
        <v>0</v>
      </c>
      <c r="E144" s="96"/>
      <c r="F144" s="96"/>
      <c r="G144" s="96"/>
      <c r="H144" s="96"/>
      <c r="I144" s="96"/>
      <c r="J144" s="85"/>
      <c r="K144" s="85"/>
      <c r="L144" s="85"/>
    </row>
    <row r="145" spans="1:12" s="109" customFormat="1" ht="20.25" customHeight="1">
      <c r="A145" s="106"/>
      <c r="B145" s="107" t="s">
        <v>266</v>
      </c>
      <c r="C145" s="108" t="s">
        <v>267</v>
      </c>
      <c r="D145" s="95">
        <f t="shared" si="10"/>
        <v>0</v>
      </c>
      <c r="E145" s="96"/>
      <c r="F145" s="96"/>
      <c r="G145" s="96"/>
      <c r="H145" s="96"/>
      <c r="I145" s="96"/>
      <c r="J145" s="85"/>
      <c r="K145" s="85"/>
      <c r="L145" s="85"/>
    </row>
    <row r="146" spans="1:12" s="86" customFormat="1" ht="17.25" customHeight="1">
      <c r="A146" s="110" t="s">
        <v>268</v>
      </c>
      <c r="B146" s="110"/>
      <c r="C146" s="94" t="s">
        <v>269</v>
      </c>
      <c r="D146" s="95">
        <f t="shared" si="10"/>
        <v>0</v>
      </c>
      <c r="E146" s="96"/>
      <c r="F146" s="96"/>
      <c r="G146" s="96"/>
      <c r="H146" s="96"/>
      <c r="I146" s="96"/>
      <c r="J146" s="85"/>
      <c r="K146" s="85"/>
      <c r="L146" s="85"/>
    </row>
    <row r="147" spans="1:12" s="86" customFormat="1" ht="15" customHeight="1">
      <c r="A147" s="97" t="s">
        <v>270</v>
      </c>
      <c r="B147" s="97"/>
      <c r="C147" s="98" t="s">
        <v>271</v>
      </c>
      <c r="D147" s="95">
        <f aca="true" t="shared" si="16" ref="D147:D210">SUM(F147:I147)</f>
        <v>0</v>
      </c>
      <c r="E147" s="96"/>
      <c r="F147" s="96"/>
      <c r="G147" s="96"/>
      <c r="H147" s="96"/>
      <c r="I147" s="96"/>
      <c r="J147" s="85"/>
      <c r="K147" s="85"/>
      <c r="L147" s="85"/>
    </row>
    <row r="148" spans="1:12" s="83" customFormat="1" ht="13.5" customHeight="1">
      <c r="A148" s="111"/>
      <c r="B148" s="100" t="s">
        <v>272</v>
      </c>
      <c r="C148" s="101" t="s">
        <v>273</v>
      </c>
      <c r="D148" s="95">
        <f t="shared" si="16"/>
        <v>0</v>
      </c>
      <c r="E148" s="102"/>
      <c r="F148" s="102"/>
      <c r="G148" s="102"/>
      <c r="H148" s="102"/>
      <c r="I148" s="102"/>
      <c r="J148" s="82"/>
      <c r="K148" s="82"/>
      <c r="L148" s="82"/>
    </row>
    <row r="149" spans="1:12" s="83" customFormat="1" ht="13.5" customHeight="1">
      <c r="A149" s="99" t="s">
        <v>274</v>
      </c>
      <c r="B149" s="99"/>
      <c r="C149" s="98" t="s">
        <v>275</v>
      </c>
      <c r="D149" s="95">
        <f t="shared" si="16"/>
        <v>0</v>
      </c>
      <c r="E149" s="102"/>
      <c r="F149" s="102"/>
      <c r="G149" s="102"/>
      <c r="H149" s="102"/>
      <c r="I149" s="102"/>
      <c r="J149" s="82"/>
      <c r="K149" s="82"/>
      <c r="L149" s="82"/>
    </row>
    <row r="150" spans="1:12" s="83" customFormat="1" ht="13.5" customHeight="1">
      <c r="A150" s="82"/>
      <c r="B150" s="100" t="s">
        <v>276</v>
      </c>
      <c r="C150" s="101" t="s">
        <v>277</v>
      </c>
      <c r="D150" s="95">
        <f t="shared" si="16"/>
        <v>0</v>
      </c>
      <c r="E150" s="102"/>
      <c r="F150" s="102"/>
      <c r="G150" s="102"/>
      <c r="H150" s="102"/>
      <c r="I150" s="102"/>
      <c r="J150" s="82"/>
      <c r="K150" s="82"/>
      <c r="L150" s="82"/>
    </row>
    <row r="151" spans="1:12" s="83" customFormat="1" ht="13.5" customHeight="1">
      <c r="A151" s="82"/>
      <c r="B151" s="100" t="s">
        <v>278</v>
      </c>
      <c r="C151" s="101" t="s">
        <v>279</v>
      </c>
      <c r="D151" s="95">
        <f t="shared" si="16"/>
        <v>0</v>
      </c>
      <c r="E151" s="102"/>
      <c r="F151" s="102"/>
      <c r="G151" s="102"/>
      <c r="H151" s="102"/>
      <c r="I151" s="102"/>
      <c r="J151" s="82"/>
      <c r="K151" s="82"/>
      <c r="L151" s="82"/>
    </row>
    <row r="152" spans="1:12" s="83" customFormat="1" ht="17.25" customHeight="1">
      <c r="A152" s="99" t="s">
        <v>280</v>
      </c>
      <c r="B152" s="105"/>
      <c r="C152" s="98" t="s">
        <v>281</v>
      </c>
      <c r="D152" s="95">
        <f t="shared" si="16"/>
        <v>0</v>
      </c>
      <c r="E152" s="102"/>
      <c r="F152" s="102"/>
      <c r="G152" s="102"/>
      <c r="H152" s="102"/>
      <c r="I152" s="102"/>
      <c r="J152" s="82"/>
      <c r="K152" s="82"/>
      <c r="L152" s="82"/>
    </row>
    <row r="153" spans="1:12" s="83" customFormat="1" ht="12.75">
      <c r="A153" s="112" t="s">
        <v>282</v>
      </c>
      <c r="B153" s="105"/>
      <c r="C153" s="98" t="s">
        <v>283</v>
      </c>
      <c r="D153" s="95">
        <f t="shared" si="16"/>
        <v>0</v>
      </c>
      <c r="E153" s="102"/>
      <c r="F153" s="102"/>
      <c r="G153" s="102"/>
      <c r="H153" s="102"/>
      <c r="I153" s="102"/>
      <c r="J153" s="82"/>
      <c r="K153" s="82"/>
      <c r="L153" s="82"/>
    </row>
    <row r="154" spans="1:12" s="83" customFormat="1" ht="12.75">
      <c r="A154" s="99"/>
      <c r="B154" s="113" t="s">
        <v>284</v>
      </c>
      <c r="C154" s="101" t="s">
        <v>285</v>
      </c>
      <c r="D154" s="95">
        <f t="shared" si="16"/>
        <v>0</v>
      </c>
      <c r="E154" s="102"/>
      <c r="F154" s="102"/>
      <c r="G154" s="102"/>
      <c r="H154" s="102"/>
      <c r="I154" s="102"/>
      <c r="J154" s="82"/>
      <c r="K154" s="82"/>
      <c r="L154" s="82"/>
    </row>
    <row r="155" spans="1:12" s="83" customFormat="1" ht="12.75">
      <c r="A155" s="114"/>
      <c r="B155" s="113" t="s">
        <v>286</v>
      </c>
      <c r="C155" s="101" t="s">
        <v>287</v>
      </c>
      <c r="D155" s="95">
        <f t="shared" si="16"/>
        <v>0</v>
      </c>
      <c r="E155" s="102"/>
      <c r="F155" s="102"/>
      <c r="G155" s="102"/>
      <c r="H155" s="102"/>
      <c r="I155" s="102"/>
      <c r="J155" s="82"/>
      <c r="K155" s="82"/>
      <c r="L155" s="82"/>
    </row>
    <row r="156" spans="1:12" s="83" customFormat="1" ht="15" customHeight="1">
      <c r="A156" s="114"/>
      <c r="B156" s="113" t="s">
        <v>288</v>
      </c>
      <c r="C156" s="101" t="s">
        <v>289</v>
      </c>
      <c r="D156" s="95">
        <f t="shared" si="16"/>
        <v>0</v>
      </c>
      <c r="E156" s="102"/>
      <c r="F156" s="102"/>
      <c r="G156" s="102"/>
      <c r="H156" s="102"/>
      <c r="I156" s="102"/>
      <c r="J156" s="82"/>
      <c r="K156" s="82"/>
      <c r="L156" s="82"/>
    </row>
    <row r="157" spans="1:12" s="83" customFormat="1" ht="12.75">
      <c r="A157" s="114"/>
      <c r="B157" s="113" t="s">
        <v>290</v>
      </c>
      <c r="C157" s="101" t="s">
        <v>291</v>
      </c>
      <c r="D157" s="95">
        <f t="shared" si="16"/>
        <v>0</v>
      </c>
      <c r="E157" s="102"/>
      <c r="F157" s="102"/>
      <c r="G157" s="102"/>
      <c r="H157" s="102"/>
      <c r="I157" s="102"/>
      <c r="J157" s="82"/>
      <c r="K157" s="82"/>
      <c r="L157" s="82"/>
    </row>
    <row r="158" spans="1:12" s="83" customFormat="1" ht="12.75">
      <c r="A158" s="114"/>
      <c r="B158" s="113"/>
      <c r="C158" s="115"/>
      <c r="D158" s="95">
        <f t="shared" si="16"/>
        <v>0</v>
      </c>
      <c r="E158" s="102"/>
      <c r="F158" s="102"/>
      <c r="G158" s="102"/>
      <c r="H158" s="102"/>
      <c r="I158" s="102"/>
      <c r="J158" s="82"/>
      <c r="K158" s="82"/>
      <c r="L158" s="82"/>
    </row>
    <row r="159" spans="1:12" s="86" customFormat="1" ht="30.75" customHeight="1">
      <c r="A159" s="116" t="s">
        <v>292</v>
      </c>
      <c r="B159" s="116"/>
      <c r="C159" s="94" t="s">
        <v>293</v>
      </c>
      <c r="D159" s="95">
        <f t="shared" si="16"/>
        <v>72.92</v>
      </c>
      <c r="E159" s="96"/>
      <c r="F159" s="95">
        <f>SUM(F160)</f>
        <v>22.11</v>
      </c>
      <c r="G159" s="95">
        <f>SUM(G160)</f>
        <v>22.11</v>
      </c>
      <c r="H159" s="95">
        <f>SUM(H160)</f>
        <v>22</v>
      </c>
      <c r="I159" s="95">
        <f>SUM(I160)</f>
        <v>6.7</v>
      </c>
      <c r="J159" s="85"/>
      <c r="K159" s="85"/>
      <c r="L159" s="85"/>
    </row>
    <row r="160" spans="1:12" s="83" customFormat="1" ht="12.75">
      <c r="A160" s="99" t="s">
        <v>294</v>
      </c>
      <c r="B160" s="117"/>
      <c r="C160" s="98" t="s">
        <v>295</v>
      </c>
      <c r="D160" s="95">
        <f t="shared" si="16"/>
        <v>72.92</v>
      </c>
      <c r="E160" s="102"/>
      <c r="F160" s="49">
        <f>SUM('[1]TOTAL CASA'!F157+'[1]venit.cercet'!F157+'[1]venit.proprii'!F157+'[1]venit.lml'!F157+'[1]lml'!F157+'[1]BUG.LOCAL'!F157+'[1]bg.stat'!F154+'[1]ACCIZE-programe'!F157+'[1]fd.europene'!F163+'[1]fd.dezv'!F163+'[1]sponsorizari'!F163+'[1]INVESTITII'!F157+'[1]PRIMARIE'!F153+'[1]ACTIUNI ACCIZE'!F157)</f>
        <v>22.11</v>
      </c>
      <c r="G160" s="49">
        <f>SUM('[1]TOTAL CASA'!G157+'[1]venit.cercet'!G157+'[1]venit.proprii'!G157+'[1]venit.lml'!G157+'[1]lml'!G157+'[1]BUG.LOCAL'!G157+'[1]bg.stat'!G154+'[1]ACCIZE-programe'!G157+'[1]fd.europene'!G163+'[1]fd.dezv'!G163+'[1]sponsorizari'!G163+'[1]INVESTITII'!G157+'[1]PRIMARIE'!G153+'[1]ACTIUNI ACCIZE'!G157)</f>
        <v>22.11</v>
      </c>
      <c r="H160" s="49">
        <f>SUM('[1]TOTAL CASA'!H157+'[1]venit.cercet'!H157+'[1]venit.proprii'!H157+'[1]venit.lml'!H157+'[1]lml'!H157+'[1]BUG.LOCAL'!H157+'[1]bg.stat'!H154+'[1]ACCIZE-programe'!H157+'[1]fd.europene'!H163+'[1]fd.dezv'!H163+'[1]sponsorizari'!H163+'[1]INVESTITII'!H157+'[1]PRIMARIE'!H153+'[1]ACTIUNI ACCIZE'!H157)</f>
        <v>22</v>
      </c>
      <c r="I160" s="49">
        <f>SUM('[1]TOTAL CASA'!I157+'[1]venit.cercet'!I157+'[1]venit.proprii'!I157+'[1]venit.lml'!I157+'[1]lml'!I157+'[1]BUG.LOCAL'!I157+'[1]bg.stat'!I154+'[1]ACCIZE-programe'!I157+'[1]fd.europene'!I163+'[1]fd.dezv'!I163+'[1]sponsorizari'!I163+'[1]INVESTITII'!I157+'[1]PRIMARIE'!I153+'[1]ACTIUNI ACCIZE'!I157)</f>
        <v>6.7</v>
      </c>
      <c r="J160" s="82"/>
      <c r="K160" s="82"/>
      <c r="L160" s="82"/>
    </row>
    <row r="161" spans="1:12" s="83" customFormat="1" ht="12.75">
      <c r="A161" s="118" t="s">
        <v>485</v>
      </c>
      <c r="B161" s="117"/>
      <c r="C161" s="98" t="s">
        <v>296</v>
      </c>
      <c r="D161" s="95">
        <f t="shared" si="16"/>
        <v>0</v>
      </c>
      <c r="E161" s="102"/>
      <c r="F161" s="49">
        <f>SUM('[1]TOTAL CASA'!F158+'[1]venit.cercet'!F158+'[1]venit.proprii'!F158+'[1]venit.lml'!F158+'[1]lml'!F158+'[1]BUG.LOCAL'!F158+'[1]bg.stat'!F155+'[1]ACCIZE-programe'!F158+'[1]fd.europene'!F164+'[1]fd.dezv'!F164+'[1]sponsorizari'!F164+'[1]INVESTITII'!F158+'[1]PRIMARIE'!F154+'[1]ACTIUNI ACCIZE'!F158)</f>
        <v>0</v>
      </c>
      <c r="G161" s="49">
        <f>SUM('[1]TOTAL CASA'!G158+'[1]venit.cercet'!G158+'[1]venit.proprii'!G158+'[1]venit.lml'!G158+'[1]lml'!G158+'[1]BUG.LOCAL'!G158+'[1]bg.stat'!G155+'[1]ACCIZE-programe'!G158+'[1]fd.europene'!G164+'[1]fd.dezv'!G164+'[1]sponsorizari'!G164+'[1]INVESTITII'!G158+'[1]PRIMARIE'!G154+'[1]ACTIUNI ACCIZE'!G158)</f>
        <v>0</v>
      </c>
      <c r="H161" s="49">
        <f>SUM('[1]TOTAL CASA'!H158+'[1]venit.cercet'!H158+'[1]venit.proprii'!H158+'[1]venit.lml'!H158+'[1]lml'!H158+'[1]BUG.LOCAL'!H158+'[1]bg.stat'!H155+'[1]ACCIZE-programe'!H158+'[1]fd.europene'!H164+'[1]fd.dezv'!H164+'[1]sponsorizari'!H164+'[1]INVESTITII'!H158+'[1]PRIMARIE'!H154+'[1]ACTIUNI ACCIZE'!H158)</f>
        <v>0</v>
      </c>
      <c r="I161" s="49">
        <f>SUM('[1]TOTAL CASA'!I158+'[1]venit.cercet'!I158+'[1]venit.proprii'!I158+'[1]venit.lml'!I158+'[1]lml'!I158+'[1]BUG.LOCAL'!I158+'[1]bg.stat'!I155+'[1]ACCIZE-programe'!I158+'[1]fd.europene'!I164+'[1]fd.dezv'!I164+'[1]sponsorizari'!I164+'[1]INVESTITII'!I158+'[1]PRIMARIE'!I154+'[1]ACTIUNI ACCIZE'!I158)</f>
        <v>0</v>
      </c>
      <c r="J161" s="82"/>
      <c r="K161" s="82"/>
      <c r="L161" s="82"/>
    </row>
    <row r="162" spans="1:12" s="83" customFormat="1" ht="15" customHeight="1">
      <c r="A162" s="119" t="s">
        <v>297</v>
      </c>
      <c r="B162" s="119"/>
      <c r="C162" s="98" t="s">
        <v>298</v>
      </c>
      <c r="D162" s="95">
        <f t="shared" si="16"/>
        <v>0</v>
      </c>
      <c r="E162" s="102"/>
      <c r="F162" s="102"/>
      <c r="G162" s="102"/>
      <c r="H162" s="102"/>
      <c r="I162" s="102"/>
      <c r="J162" s="82"/>
      <c r="K162" s="82"/>
      <c r="L162" s="82"/>
    </row>
    <row r="163" spans="1:12" s="83" customFormat="1" ht="15" customHeight="1">
      <c r="A163" s="119" t="s">
        <v>299</v>
      </c>
      <c r="B163" s="119"/>
      <c r="C163" s="98" t="s">
        <v>300</v>
      </c>
      <c r="D163" s="95">
        <f t="shared" si="16"/>
        <v>0</v>
      </c>
      <c r="E163" s="102"/>
      <c r="F163" s="102"/>
      <c r="G163" s="102"/>
      <c r="H163" s="102"/>
      <c r="I163" s="102"/>
      <c r="J163" s="82"/>
      <c r="K163" s="82"/>
      <c r="L163" s="82"/>
    </row>
    <row r="164" spans="1:12" s="83" customFormat="1" ht="12.75">
      <c r="A164" s="118" t="s">
        <v>301</v>
      </c>
      <c r="B164" s="117"/>
      <c r="C164" s="98" t="s">
        <v>302</v>
      </c>
      <c r="D164" s="95">
        <f t="shared" si="16"/>
        <v>0</v>
      </c>
      <c r="E164" s="102"/>
      <c r="F164" s="102"/>
      <c r="G164" s="102"/>
      <c r="H164" s="102"/>
      <c r="I164" s="102"/>
      <c r="J164" s="82"/>
      <c r="K164" s="82"/>
      <c r="L164" s="82"/>
    </row>
    <row r="165" spans="1:12" s="83" customFormat="1" ht="12.75">
      <c r="A165" s="118" t="s">
        <v>303</v>
      </c>
      <c r="B165" s="117"/>
      <c r="C165" s="98" t="s">
        <v>304</v>
      </c>
      <c r="D165" s="95">
        <f t="shared" si="16"/>
        <v>0</v>
      </c>
      <c r="E165" s="102"/>
      <c r="F165" s="102"/>
      <c r="G165" s="102"/>
      <c r="H165" s="102"/>
      <c r="I165" s="102"/>
      <c r="J165" s="82"/>
      <c r="K165" s="82"/>
      <c r="L165" s="82"/>
    </row>
    <row r="166" spans="1:12" s="83" customFormat="1" ht="12.75">
      <c r="A166" s="118" t="s">
        <v>305</v>
      </c>
      <c r="B166" s="117"/>
      <c r="C166" s="98" t="s">
        <v>306</v>
      </c>
      <c r="D166" s="95">
        <f t="shared" si="16"/>
        <v>0</v>
      </c>
      <c r="E166" s="102"/>
      <c r="F166" s="102"/>
      <c r="G166" s="102"/>
      <c r="H166" s="102"/>
      <c r="I166" s="102"/>
      <c r="J166" s="82"/>
      <c r="K166" s="82"/>
      <c r="L166" s="82"/>
    </row>
    <row r="167" spans="1:12" s="83" customFormat="1" ht="12.75">
      <c r="A167" s="118" t="s">
        <v>307</v>
      </c>
      <c r="B167" s="118"/>
      <c r="C167" s="98" t="s">
        <v>308</v>
      </c>
      <c r="D167" s="95">
        <f t="shared" si="16"/>
        <v>0</v>
      </c>
      <c r="E167" s="102"/>
      <c r="F167" s="102"/>
      <c r="G167" s="102"/>
      <c r="H167" s="102"/>
      <c r="I167" s="102"/>
      <c r="J167" s="82"/>
      <c r="K167" s="82"/>
      <c r="L167" s="82"/>
    </row>
    <row r="168" spans="1:12" s="83" customFormat="1" ht="12.75">
      <c r="A168" s="118" t="s">
        <v>309</v>
      </c>
      <c r="B168" s="118"/>
      <c r="C168" s="98" t="s">
        <v>310</v>
      </c>
      <c r="D168" s="95">
        <f t="shared" si="16"/>
        <v>0</v>
      </c>
      <c r="E168" s="102"/>
      <c r="F168" s="102"/>
      <c r="G168" s="102"/>
      <c r="H168" s="102"/>
      <c r="I168" s="102"/>
      <c r="J168" s="82"/>
      <c r="K168" s="82"/>
      <c r="L168" s="82"/>
    </row>
    <row r="169" spans="1:12" s="83" customFormat="1" ht="12.75">
      <c r="A169" s="120" t="s">
        <v>311</v>
      </c>
      <c r="B169" s="121"/>
      <c r="C169" s="98" t="s">
        <v>312</v>
      </c>
      <c r="D169" s="95">
        <f t="shared" si="16"/>
        <v>0</v>
      </c>
      <c r="E169" s="102"/>
      <c r="F169" s="102"/>
      <c r="G169" s="102"/>
      <c r="H169" s="102"/>
      <c r="I169" s="102"/>
      <c r="J169" s="82"/>
      <c r="K169" s="82"/>
      <c r="L169" s="82"/>
    </row>
    <row r="170" spans="1:12" s="83" customFormat="1" ht="12.75">
      <c r="A170" s="122"/>
      <c r="B170" s="121"/>
      <c r="C170" s="101"/>
      <c r="D170" s="95">
        <f t="shared" si="16"/>
        <v>0</v>
      </c>
      <c r="E170" s="102"/>
      <c r="F170" s="102"/>
      <c r="G170" s="102"/>
      <c r="H170" s="102"/>
      <c r="I170" s="102"/>
      <c r="J170" s="82"/>
      <c r="K170" s="82"/>
      <c r="L170" s="82"/>
    </row>
    <row r="171" spans="1:12" s="86" customFormat="1" ht="15">
      <c r="A171" s="123" t="s">
        <v>313</v>
      </c>
      <c r="B171" s="110"/>
      <c r="C171" s="94" t="s">
        <v>314</v>
      </c>
      <c r="D171" s="95">
        <f t="shared" si="16"/>
        <v>0</v>
      </c>
      <c r="E171" s="96"/>
      <c r="F171" s="96"/>
      <c r="G171" s="96"/>
      <c r="H171" s="96"/>
      <c r="I171" s="96"/>
      <c r="J171" s="85"/>
      <c r="K171" s="85"/>
      <c r="L171" s="85"/>
    </row>
    <row r="172" spans="1:12" s="83" customFormat="1" ht="25.5" customHeight="1">
      <c r="A172" s="124" t="s">
        <v>315</v>
      </c>
      <c r="B172" s="125"/>
      <c r="C172" s="126" t="s">
        <v>316</v>
      </c>
      <c r="D172" s="127">
        <f t="shared" si="16"/>
        <v>0</v>
      </c>
      <c r="E172" s="128"/>
      <c r="F172" s="128"/>
      <c r="G172" s="128"/>
      <c r="H172" s="128"/>
      <c r="I172" s="129"/>
      <c r="J172" s="82"/>
      <c r="K172" s="82"/>
      <c r="L172" s="82"/>
    </row>
    <row r="173" spans="1:12" s="83" customFormat="1" ht="12.75">
      <c r="A173" s="130" t="s">
        <v>317</v>
      </c>
      <c r="B173" s="131"/>
      <c r="C173" s="132" t="s">
        <v>318</v>
      </c>
      <c r="D173" s="133">
        <f t="shared" si="16"/>
        <v>0</v>
      </c>
      <c r="E173" s="134"/>
      <c r="F173" s="134"/>
      <c r="G173" s="134"/>
      <c r="H173" s="134"/>
      <c r="I173" s="135"/>
      <c r="J173" s="82"/>
      <c r="K173" s="82"/>
      <c r="L173" s="82"/>
    </row>
    <row r="174" spans="1:12" s="83" customFormat="1" ht="12.75">
      <c r="A174" s="130"/>
      <c r="B174" s="131"/>
      <c r="C174" s="136"/>
      <c r="D174" s="133">
        <f t="shared" si="16"/>
        <v>0</v>
      </c>
      <c r="E174" s="134"/>
      <c r="F174" s="134"/>
      <c r="G174" s="134"/>
      <c r="H174" s="134"/>
      <c r="I174" s="135"/>
      <c r="J174" s="82"/>
      <c r="K174" s="82"/>
      <c r="L174" s="82"/>
    </row>
    <row r="175" spans="1:12" s="86" customFormat="1" ht="15">
      <c r="A175" s="137" t="s">
        <v>319</v>
      </c>
      <c r="B175" s="138"/>
      <c r="C175" s="139" t="s">
        <v>320</v>
      </c>
      <c r="D175" s="133">
        <f t="shared" si="16"/>
        <v>0</v>
      </c>
      <c r="E175" s="140"/>
      <c r="F175" s="140"/>
      <c r="G175" s="140"/>
      <c r="H175" s="140"/>
      <c r="I175" s="141"/>
      <c r="J175" s="85"/>
      <c r="K175" s="85"/>
      <c r="L175" s="85"/>
    </row>
    <row r="176" spans="1:12" s="83" customFormat="1" ht="12.75">
      <c r="A176" s="142" t="s">
        <v>321</v>
      </c>
      <c r="B176" s="131"/>
      <c r="C176" s="132" t="s">
        <v>322</v>
      </c>
      <c r="D176" s="133">
        <f t="shared" si="16"/>
        <v>0</v>
      </c>
      <c r="E176" s="134"/>
      <c r="F176" s="134"/>
      <c r="G176" s="134"/>
      <c r="H176" s="134"/>
      <c r="I176" s="135"/>
      <c r="J176" s="82"/>
      <c r="K176" s="82"/>
      <c r="L176" s="82"/>
    </row>
    <row r="177" spans="1:12" s="83" customFormat="1" ht="25.5">
      <c r="A177" s="143"/>
      <c r="B177" s="144" t="s">
        <v>323</v>
      </c>
      <c r="C177" s="145" t="s">
        <v>324</v>
      </c>
      <c r="D177" s="133">
        <f t="shared" si="16"/>
        <v>0</v>
      </c>
      <c r="E177" s="134"/>
      <c r="F177" s="134"/>
      <c r="G177" s="134"/>
      <c r="H177" s="134"/>
      <c r="I177" s="135"/>
      <c r="J177" s="82"/>
      <c r="K177" s="82"/>
      <c r="L177" s="82"/>
    </row>
    <row r="178" spans="1:12" s="83" customFormat="1" ht="25.5">
      <c r="A178" s="143"/>
      <c r="B178" s="144" t="s">
        <v>325</v>
      </c>
      <c r="C178" s="145" t="s">
        <v>326</v>
      </c>
      <c r="D178" s="133">
        <f t="shared" si="16"/>
        <v>0</v>
      </c>
      <c r="E178" s="134"/>
      <c r="F178" s="134"/>
      <c r="G178" s="134"/>
      <c r="H178" s="134"/>
      <c r="I178" s="135"/>
      <c r="J178" s="82"/>
      <c r="K178" s="82"/>
      <c r="L178" s="82"/>
    </row>
    <row r="179" spans="1:12" s="83" customFormat="1" ht="15.75" customHeight="1">
      <c r="A179" s="143"/>
      <c r="B179" s="144" t="s">
        <v>327</v>
      </c>
      <c r="C179" s="145" t="s">
        <v>328</v>
      </c>
      <c r="D179" s="133">
        <f t="shared" si="16"/>
        <v>0</v>
      </c>
      <c r="E179" s="134"/>
      <c r="F179" s="134"/>
      <c r="G179" s="134"/>
      <c r="H179" s="134"/>
      <c r="I179" s="135"/>
      <c r="J179" s="82"/>
      <c r="K179" s="82"/>
      <c r="L179" s="82"/>
    </row>
    <row r="180" spans="1:12" s="83" customFormat="1" ht="12.75">
      <c r="A180" s="143"/>
      <c r="B180" s="146" t="s">
        <v>329</v>
      </c>
      <c r="C180" s="145" t="s">
        <v>330</v>
      </c>
      <c r="D180" s="133">
        <f t="shared" si="16"/>
        <v>0</v>
      </c>
      <c r="E180" s="134"/>
      <c r="F180" s="134"/>
      <c r="G180" s="134"/>
      <c r="H180" s="134"/>
      <c r="I180" s="135"/>
      <c r="J180" s="82"/>
      <c r="K180" s="82"/>
      <c r="L180" s="82"/>
    </row>
    <row r="181" spans="1:12" s="83" customFormat="1" ht="12.75">
      <c r="A181" s="142" t="s">
        <v>331</v>
      </c>
      <c r="B181" s="131"/>
      <c r="C181" s="132" t="s">
        <v>332</v>
      </c>
      <c r="D181" s="133">
        <f t="shared" si="16"/>
        <v>0</v>
      </c>
      <c r="E181" s="134"/>
      <c r="F181" s="134"/>
      <c r="G181" s="134"/>
      <c r="H181" s="134"/>
      <c r="I181" s="135"/>
      <c r="J181" s="82"/>
      <c r="K181" s="82"/>
      <c r="L181" s="82"/>
    </row>
    <row r="182" spans="1:12" s="83" customFormat="1" ht="12.75">
      <c r="A182" s="143"/>
      <c r="B182" s="146" t="s">
        <v>333</v>
      </c>
      <c r="C182" s="145" t="s">
        <v>334</v>
      </c>
      <c r="D182" s="133">
        <f t="shared" si="16"/>
        <v>0</v>
      </c>
      <c r="E182" s="134"/>
      <c r="F182" s="134"/>
      <c r="G182" s="134"/>
      <c r="H182" s="134"/>
      <c r="I182" s="135"/>
      <c r="J182" s="82"/>
      <c r="K182" s="82"/>
      <c r="L182" s="82"/>
    </row>
    <row r="183" spans="1:12" s="83" customFormat="1" ht="12.75">
      <c r="A183" s="143"/>
      <c r="B183" s="146" t="s">
        <v>335</v>
      </c>
      <c r="C183" s="145" t="s">
        <v>336</v>
      </c>
      <c r="D183" s="133">
        <f t="shared" si="16"/>
        <v>0</v>
      </c>
      <c r="E183" s="134"/>
      <c r="F183" s="134"/>
      <c r="G183" s="134"/>
      <c r="H183" s="134"/>
      <c r="I183" s="135"/>
      <c r="J183" s="82"/>
      <c r="K183" s="82"/>
      <c r="L183" s="82"/>
    </row>
    <row r="184" spans="1:12" s="83" customFormat="1" ht="12.75">
      <c r="A184" s="143"/>
      <c r="B184" s="146" t="s">
        <v>337</v>
      </c>
      <c r="C184" s="145" t="s">
        <v>338</v>
      </c>
      <c r="D184" s="133">
        <f t="shared" si="16"/>
        <v>0</v>
      </c>
      <c r="E184" s="134"/>
      <c r="F184" s="134"/>
      <c r="G184" s="134"/>
      <c r="H184" s="134"/>
      <c r="I184" s="135"/>
      <c r="J184" s="82"/>
      <c r="K184" s="82"/>
      <c r="L184" s="82"/>
    </row>
    <row r="185" spans="1:12" s="86" customFormat="1" ht="33.75" customHeight="1">
      <c r="A185" s="147" t="s">
        <v>339</v>
      </c>
      <c r="B185" s="148"/>
      <c r="C185" s="149" t="s">
        <v>340</v>
      </c>
      <c r="D185" s="133">
        <f t="shared" si="16"/>
        <v>0</v>
      </c>
      <c r="E185" s="150"/>
      <c r="F185" s="150"/>
      <c r="G185" s="150"/>
      <c r="H185" s="150"/>
      <c r="I185" s="151"/>
      <c r="J185" s="85"/>
      <c r="K185" s="85"/>
      <c r="L185" s="85"/>
    </row>
    <row r="186" spans="1:12" s="83" customFormat="1" ht="12.75">
      <c r="A186" s="152" t="s">
        <v>341</v>
      </c>
      <c r="B186" s="153"/>
      <c r="C186" s="154" t="s">
        <v>342</v>
      </c>
      <c r="D186" s="133">
        <f t="shared" si="16"/>
        <v>0</v>
      </c>
      <c r="E186" s="155"/>
      <c r="F186" s="155"/>
      <c r="G186" s="155"/>
      <c r="H186" s="155"/>
      <c r="I186" s="156"/>
      <c r="J186" s="82"/>
      <c r="K186" s="82"/>
      <c r="L186" s="82"/>
    </row>
    <row r="187" spans="1:12" s="83" customFormat="1" ht="12.75">
      <c r="A187" s="152"/>
      <c r="B187" s="153"/>
      <c r="C187" s="154"/>
      <c r="D187" s="133">
        <f t="shared" si="16"/>
        <v>0</v>
      </c>
      <c r="E187" s="155"/>
      <c r="F187" s="155"/>
      <c r="G187" s="155"/>
      <c r="H187" s="155"/>
      <c r="I187" s="156"/>
      <c r="J187" s="82"/>
      <c r="K187" s="82"/>
      <c r="L187" s="82"/>
    </row>
    <row r="188" spans="1:12" s="162" customFormat="1" ht="30.75" customHeight="1">
      <c r="A188" s="157" t="s">
        <v>343</v>
      </c>
      <c r="B188" s="158"/>
      <c r="C188" s="159"/>
      <c r="D188" s="133">
        <f t="shared" si="16"/>
        <v>6132</v>
      </c>
      <c r="E188" s="160">
        <f aca="true" t="shared" si="17" ref="E188:L188">SUM(E189+E201+E213+E258)</f>
        <v>0</v>
      </c>
      <c r="F188" s="160">
        <f t="shared" si="17"/>
        <v>619</v>
      </c>
      <c r="G188" s="160">
        <f t="shared" si="17"/>
        <v>4019</v>
      </c>
      <c r="H188" s="160">
        <f t="shared" si="17"/>
        <v>350</v>
      </c>
      <c r="I188" s="160">
        <f t="shared" si="17"/>
        <v>1144</v>
      </c>
      <c r="J188" s="161">
        <f t="shared" si="17"/>
        <v>0</v>
      </c>
      <c r="K188" s="161">
        <f t="shared" si="17"/>
        <v>0</v>
      </c>
      <c r="L188" s="161">
        <f t="shared" si="17"/>
        <v>0</v>
      </c>
    </row>
    <row r="189" spans="1:12" s="162" customFormat="1" ht="26.25" customHeight="1">
      <c r="A189" s="163" t="s">
        <v>344</v>
      </c>
      <c r="B189" s="164"/>
      <c r="C189" s="132" t="s">
        <v>243</v>
      </c>
      <c r="D189" s="133">
        <f t="shared" si="16"/>
        <v>0</v>
      </c>
      <c r="E189" s="160">
        <f aca="true" t="shared" si="18" ref="E189:L189">SUM(E190)</f>
        <v>0</v>
      </c>
      <c r="F189" s="160">
        <f t="shared" si="18"/>
        <v>0</v>
      </c>
      <c r="G189" s="160">
        <f t="shared" si="18"/>
        <v>0</v>
      </c>
      <c r="H189" s="160">
        <f t="shared" si="18"/>
        <v>0</v>
      </c>
      <c r="I189" s="160">
        <f t="shared" si="18"/>
        <v>0</v>
      </c>
      <c r="J189" s="161">
        <f t="shared" si="18"/>
        <v>0</v>
      </c>
      <c r="K189" s="161">
        <f t="shared" si="18"/>
        <v>0</v>
      </c>
      <c r="L189" s="161">
        <f t="shared" si="18"/>
        <v>0</v>
      </c>
    </row>
    <row r="190" spans="1:12" s="83" customFormat="1" ht="18" customHeight="1">
      <c r="A190" s="143" t="s">
        <v>345</v>
      </c>
      <c r="B190" s="146"/>
      <c r="C190" s="132" t="s">
        <v>346</v>
      </c>
      <c r="D190" s="133">
        <f t="shared" si="16"/>
        <v>0</v>
      </c>
      <c r="E190" s="133">
        <f aca="true" t="shared" si="19" ref="E190:L190">SUM(E191:E198)</f>
        <v>0</v>
      </c>
      <c r="F190" s="133">
        <f t="shared" si="19"/>
        <v>0</v>
      </c>
      <c r="G190" s="133">
        <f t="shared" si="19"/>
        <v>0</v>
      </c>
      <c r="H190" s="133">
        <f t="shared" si="19"/>
        <v>0</v>
      </c>
      <c r="I190" s="133">
        <f t="shared" si="19"/>
        <v>0</v>
      </c>
      <c r="J190" s="45">
        <f t="shared" si="19"/>
        <v>0</v>
      </c>
      <c r="K190" s="45">
        <f t="shared" si="19"/>
        <v>0</v>
      </c>
      <c r="L190" s="45">
        <f t="shared" si="19"/>
        <v>0</v>
      </c>
    </row>
    <row r="191" spans="1:12" s="171" customFormat="1" ht="15" customHeight="1">
      <c r="A191" s="165"/>
      <c r="B191" s="166" t="s">
        <v>347</v>
      </c>
      <c r="C191" s="167" t="s">
        <v>348</v>
      </c>
      <c r="D191" s="133">
        <f t="shared" si="16"/>
        <v>0</v>
      </c>
      <c r="E191" s="168"/>
      <c r="F191" s="168"/>
      <c r="G191" s="168"/>
      <c r="H191" s="168"/>
      <c r="I191" s="169"/>
      <c r="J191" s="170"/>
      <c r="K191" s="170"/>
      <c r="L191" s="170"/>
    </row>
    <row r="192" spans="1:12" s="178" customFormat="1" ht="32.25" customHeight="1">
      <c r="A192" s="172"/>
      <c r="B192" s="173" t="s">
        <v>349</v>
      </c>
      <c r="C192" s="174" t="s">
        <v>350</v>
      </c>
      <c r="D192" s="133">
        <f t="shared" si="16"/>
        <v>0</v>
      </c>
      <c r="E192" s="175"/>
      <c r="F192" s="175"/>
      <c r="G192" s="175"/>
      <c r="H192" s="175"/>
      <c r="I192" s="176"/>
      <c r="J192" s="177"/>
      <c r="K192" s="177"/>
      <c r="L192" s="177"/>
    </row>
    <row r="193" spans="1:12" s="178" customFormat="1" ht="28.5" customHeight="1">
      <c r="A193" s="179"/>
      <c r="B193" s="180" t="s">
        <v>351</v>
      </c>
      <c r="C193" s="174" t="s">
        <v>352</v>
      </c>
      <c r="D193" s="133">
        <f t="shared" si="16"/>
        <v>0</v>
      </c>
      <c r="E193" s="175"/>
      <c r="F193" s="175"/>
      <c r="G193" s="175"/>
      <c r="H193" s="175"/>
      <c r="I193" s="176"/>
      <c r="J193" s="177"/>
      <c r="K193" s="177"/>
      <c r="L193" s="177"/>
    </row>
    <row r="194" spans="1:12" s="178" customFormat="1" ht="29.25" customHeight="1">
      <c r="A194" s="181"/>
      <c r="B194" s="182" t="s">
        <v>353</v>
      </c>
      <c r="C194" s="174" t="s">
        <v>354</v>
      </c>
      <c r="D194" s="133">
        <f t="shared" si="16"/>
        <v>0</v>
      </c>
      <c r="E194" s="175"/>
      <c r="F194" s="175"/>
      <c r="G194" s="175"/>
      <c r="H194" s="175"/>
      <c r="I194" s="176"/>
      <c r="J194" s="177"/>
      <c r="K194" s="177"/>
      <c r="L194" s="177"/>
    </row>
    <row r="195" spans="1:12" s="178" customFormat="1" ht="29.25" customHeight="1">
      <c r="A195" s="183"/>
      <c r="B195" s="184" t="s">
        <v>355</v>
      </c>
      <c r="C195" s="174" t="s">
        <v>356</v>
      </c>
      <c r="D195" s="133">
        <f t="shared" si="16"/>
        <v>0</v>
      </c>
      <c r="E195" s="175"/>
      <c r="F195" s="175"/>
      <c r="G195" s="175"/>
      <c r="H195" s="175"/>
      <c r="I195" s="176"/>
      <c r="J195" s="177"/>
      <c r="K195" s="177"/>
      <c r="L195" s="177"/>
    </row>
    <row r="196" spans="1:12" s="178" customFormat="1" ht="30" customHeight="1">
      <c r="A196" s="181"/>
      <c r="B196" s="182" t="s">
        <v>357</v>
      </c>
      <c r="C196" s="174" t="s">
        <v>358</v>
      </c>
      <c r="D196" s="133">
        <f t="shared" si="16"/>
        <v>0</v>
      </c>
      <c r="E196" s="175"/>
      <c r="F196" s="175"/>
      <c r="G196" s="175"/>
      <c r="H196" s="175"/>
      <c r="I196" s="176"/>
      <c r="J196" s="177"/>
      <c r="K196" s="177"/>
      <c r="L196" s="177"/>
    </row>
    <row r="197" spans="1:12" s="178" customFormat="1" ht="29.25" customHeight="1">
      <c r="A197" s="183"/>
      <c r="B197" s="184" t="s">
        <v>359</v>
      </c>
      <c r="C197" s="174" t="s">
        <v>360</v>
      </c>
      <c r="D197" s="133">
        <f t="shared" si="16"/>
        <v>0</v>
      </c>
      <c r="E197" s="175"/>
      <c r="F197" s="175"/>
      <c r="G197" s="175"/>
      <c r="H197" s="175"/>
      <c r="I197" s="176"/>
      <c r="J197" s="177"/>
      <c r="K197" s="177"/>
      <c r="L197" s="177"/>
    </row>
    <row r="198" spans="1:12" s="178" customFormat="1" ht="32.25" customHeight="1">
      <c r="A198" s="181"/>
      <c r="B198" s="182" t="s">
        <v>361</v>
      </c>
      <c r="C198" s="174" t="s">
        <v>362</v>
      </c>
      <c r="D198" s="133">
        <f t="shared" si="16"/>
        <v>0</v>
      </c>
      <c r="E198" s="175"/>
      <c r="F198" s="175"/>
      <c r="G198" s="175"/>
      <c r="H198" s="175"/>
      <c r="I198" s="176"/>
      <c r="J198" s="177"/>
      <c r="K198" s="177"/>
      <c r="L198" s="177"/>
    </row>
    <row r="199" spans="1:12" s="178" customFormat="1" ht="12.75" customHeight="1">
      <c r="A199" s="185"/>
      <c r="B199" s="182"/>
      <c r="C199" s="174"/>
      <c r="D199" s="133">
        <f t="shared" si="16"/>
        <v>0</v>
      </c>
      <c r="E199" s="175"/>
      <c r="F199" s="175"/>
      <c r="G199" s="175"/>
      <c r="H199" s="175"/>
      <c r="I199" s="176"/>
      <c r="J199" s="177"/>
      <c r="K199" s="177"/>
      <c r="L199" s="177"/>
    </row>
    <row r="200" spans="1:12" ht="17.25" customHeight="1">
      <c r="A200" s="143" t="s">
        <v>363</v>
      </c>
      <c r="B200" s="186"/>
      <c r="C200" s="132" t="s">
        <v>269</v>
      </c>
      <c r="D200" s="133">
        <f t="shared" si="16"/>
        <v>0</v>
      </c>
      <c r="E200" s="133">
        <f aca="true" t="shared" si="20" ref="E200:L200">SUM(E201)</f>
        <v>0</v>
      </c>
      <c r="F200" s="133">
        <f t="shared" si="20"/>
        <v>0</v>
      </c>
      <c r="G200" s="133">
        <f t="shared" si="20"/>
        <v>0</v>
      </c>
      <c r="H200" s="133">
        <f t="shared" si="20"/>
        <v>0</v>
      </c>
      <c r="I200" s="133">
        <f t="shared" si="20"/>
        <v>0</v>
      </c>
      <c r="J200" s="45">
        <f t="shared" si="20"/>
        <v>0</v>
      </c>
      <c r="K200" s="45">
        <f t="shared" si="20"/>
        <v>0</v>
      </c>
      <c r="L200" s="45">
        <f t="shared" si="20"/>
        <v>0</v>
      </c>
    </row>
    <row r="201" spans="1:12" ht="26.25" customHeight="1">
      <c r="A201" s="187" t="s">
        <v>364</v>
      </c>
      <c r="B201" s="188"/>
      <c r="C201" s="132" t="s">
        <v>271</v>
      </c>
      <c r="D201" s="133">
        <f t="shared" si="16"/>
        <v>0</v>
      </c>
      <c r="E201" s="133">
        <f aca="true" t="shared" si="21" ref="E201:L201">SUM(E202:E211)</f>
        <v>0</v>
      </c>
      <c r="F201" s="133">
        <f t="shared" si="21"/>
        <v>0</v>
      </c>
      <c r="G201" s="133">
        <f t="shared" si="21"/>
        <v>0</v>
      </c>
      <c r="H201" s="133">
        <f t="shared" si="21"/>
        <v>0</v>
      </c>
      <c r="I201" s="133">
        <f t="shared" si="21"/>
        <v>0</v>
      </c>
      <c r="J201" s="45">
        <f t="shared" si="21"/>
        <v>0</v>
      </c>
      <c r="K201" s="45">
        <f t="shared" si="21"/>
        <v>0</v>
      </c>
      <c r="L201" s="45">
        <f t="shared" si="21"/>
        <v>0</v>
      </c>
    </row>
    <row r="202" spans="1:12" s="83" customFormat="1" ht="13.5" customHeight="1">
      <c r="A202" s="143"/>
      <c r="B202" s="189" t="s">
        <v>365</v>
      </c>
      <c r="C202" s="145" t="s">
        <v>366</v>
      </c>
      <c r="D202" s="133">
        <f t="shared" si="16"/>
        <v>0</v>
      </c>
      <c r="E202" s="134"/>
      <c r="F202" s="134"/>
      <c r="G202" s="134"/>
      <c r="H202" s="134"/>
      <c r="I202" s="135"/>
      <c r="J202" s="82"/>
      <c r="K202" s="82"/>
      <c r="L202" s="82"/>
    </row>
    <row r="203" spans="1:12" s="83" customFormat="1" ht="15.75" customHeight="1">
      <c r="A203" s="143"/>
      <c r="B203" s="189" t="s">
        <v>367</v>
      </c>
      <c r="C203" s="145" t="s">
        <v>368</v>
      </c>
      <c r="D203" s="133">
        <f t="shared" si="16"/>
        <v>0</v>
      </c>
      <c r="E203" s="134"/>
      <c r="F203" s="134"/>
      <c r="G203" s="134"/>
      <c r="H203" s="134"/>
      <c r="I203" s="135"/>
      <c r="J203" s="82"/>
      <c r="K203" s="82"/>
      <c r="L203" s="82"/>
    </row>
    <row r="204" spans="1:12" s="83" customFormat="1" ht="15.75" customHeight="1">
      <c r="A204" s="143"/>
      <c r="B204" s="189" t="s">
        <v>369</v>
      </c>
      <c r="C204" s="145" t="s">
        <v>370</v>
      </c>
      <c r="D204" s="133">
        <f t="shared" si="16"/>
        <v>0</v>
      </c>
      <c r="E204" s="134"/>
      <c r="F204" s="134"/>
      <c r="G204" s="134"/>
      <c r="H204" s="134"/>
      <c r="I204" s="135"/>
      <c r="J204" s="82"/>
      <c r="K204" s="82"/>
      <c r="L204" s="82"/>
    </row>
    <row r="205" spans="1:12" s="83" customFormat="1" ht="15.75" customHeight="1">
      <c r="A205" s="143"/>
      <c r="B205" s="189" t="s">
        <v>371</v>
      </c>
      <c r="C205" s="145" t="s">
        <v>372</v>
      </c>
      <c r="D205" s="133">
        <f t="shared" si="16"/>
        <v>0</v>
      </c>
      <c r="E205" s="134"/>
      <c r="F205" s="134"/>
      <c r="G205" s="134"/>
      <c r="H205" s="134"/>
      <c r="I205" s="135"/>
      <c r="J205" s="82"/>
      <c r="K205" s="82"/>
      <c r="L205" s="82"/>
    </row>
    <row r="206" spans="1:12" s="83" customFormat="1" ht="17.25" customHeight="1">
      <c r="A206" s="143"/>
      <c r="B206" s="144" t="s">
        <v>373</v>
      </c>
      <c r="C206" s="145" t="s">
        <v>374</v>
      </c>
      <c r="D206" s="133">
        <f t="shared" si="16"/>
        <v>0</v>
      </c>
      <c r="E206" s="134"/>
      <c r="F206" s="134"/>
      <c r="G206" s="134"/>
      <c r="H206" s="134"/>
      <c r="I206" s="135"/>
      <c r="J206" s="82"/>
      <c r="K206" s="82"/>
      <c r="L206" s="82"/>
    </row>
    <row r="207" spans="1:12" s="83" customFormat="1" ht="13.5" customHeight="1">
      <c r="A207" s="190"/>
      <c r="B207" s="189" t="s">
        <v>375</v>
      </c>
      <c r="C207" s="145" t="s">
        <v>376</v>
      </c>
      <c r="D207" s="133">
        <f t="shared" si="16"/>
        <v>0</v>
      </c>
      <c r="E207" s="134"/>
      <c r="F207" s="134"/>
      <c r="G207" s="134"/>
      <c r="H207" s="134"/>
      <c r="I207" s="135"/>
      <c r="J207" s="82"/>
      <c r="K207" s="82"/>
      <c r="L207" s="82"/>
    </row>
    <row r="208" spans="1:12" s="83" customFormat="1" ht="13.5" customHeight="1">
      <c r="A208" s="190"/>
      <c r="B208" s="189" t="s">
        <v>377</v>
      </c>
      <c r="C208" s="145" t="s">
        <v>378</v>
      </c>
      <c r="D208" s="133">
        <f t="shared" si="16"/>
        <v>0</v>
      </c>
      <c r="E208" s="134"/>
      <c r="F208" s="134"/>
      <c r="G208" s="134"/>
      <c r="H208" s="134"/>
      <c r="I208" s="135"/>
      <c r="J208" s="82"/>
      <c r="K208" s="82"/>
      <c r="L208" s="82"/>
    </row>
    <row r="209" spans="1:12" s="83" customFormat="1" ht="13.5" customHeight="1">
      <c r="A209" s="190"/>
      <c r="B209" s="191" t="s">
        <v>379</v>
      </c>
      <c r="C209" s="145" t="s">
        <v>380</v>
      </c>
      <c r="D209" s="133">
        <f t="shared" si="16"/>
        <v>0</v>
      </c>
      <c r="E209" s="134"/>
      <c r="F209" s="134"/>
      <c r="G209" s="134"/>
      <c r="H209" s="134"/>
      <c r="I209" s="135"/>
      <c r="J209" s="82"/>
      <c r="K209" s="82"/>
      <c r="L209" s="82"/>
    </row>
    <row r="210" spans="1:12" s="83" customFormat="1" ht="13.5" customHeight="1">
      <c r="A210" s="190"/>
      <c r="B210" s="192" t="s">
        <v>381</v>
      </c>
      <c r="C210" s="145" t="s">
        <v>382</v>
      </c>
      <c r="D210" s="133">
        <f t="shared" si="16"/>
        <v>0</v>
      </c>
      <c r="E210" s="134"/>
      <c r="F210" s="134"/>
      <c r="G210" s="134"/>
      <c r="H210" s="134"/>
      <c r="I210" s="135"/>
      <c r="J210" s="82"/>
      <c r="K210" s="82"/>
      <c r="L210" s="82"/>
    </row>
    <row r="211" spans="1:12" s="83" customFormat="1" ht="13.5" customHeight="1">
      <c r="A211" s="190"/>
      <c r="B211" s="193" t="s">
        <v>383</v>
      </c>
      <c r="C211" s="145" t="s">
        <v>384</v>
      </c>
      <c r="D211" s="133">
        <f aca="true" t="shared" si="22" ref="D211:D274">SUM(F211:I211)</f>
        <v>0</v>
      </c>
      <c r="E211" s="134"/>
      <c r="F211" s="134"/>
      <c r="G211" s="134"/>
      <c r="H211" s="134"/>
      <c r="I211" s="135"/>
      <c r="J211" s="82"/>
      <c r="K211" s="82"/>
      <c r="L211" s="82"/>
    </row>
    <row r="212" spans="1:12" s="83" customFormat="1" ht="13.5" customHeight="1">
      <c r="A212" s="194"/>
      <c r="B212" s="192"/>
      <c r="C212" s="195"/>
      <c r="D212" s="133">
        <f t="shared" si="22"/>
        <v>0</v>
      </c>
      <c r="E212" s="134"/>
      <c r="F212" s="134"/>
      <c r="G212" s="134"/>
      <c r="H212" s="134"/>
      <c r="I212" s="135"/>
      <c r="J212" s="82"/>
      <c r="K212" s="82"/>
      <c r="L212" s="82"/>
    </row>
    <row r="213" spans="1:12" s="83" customFormat="1" ht="39.75" customHeight="1">
      <c r="A213" s="196" t="s">
        <v>385</v>
      </c>
      <c r="B213" s="196"/>
      <c r="C213" s="197">
        <v>56</v>
      </c>
      <c r="D213" s="133">
        <f t="shared" si="22"/>
        <v>0</v>
      </c>
      <c r="E213" s="134"/>
      <c r="F213" s="133">
        <f>SUM(F214)</f>
        <v>0</v>
      </c>
      <c r="G213" s="133">
        <f>SUM(G214)</f>
        <v>0</v>
      </c>
      <c r="H213" s="133">
        <f>SUM(H214)</f>
        <v>0</v>
      </c>
      <c r="I213" s="133">
        <f>SUM(I214)</f>
        <v>0</v>
      </c>
      <c r="J213" s="82"/>
      <c r="K213" s="82"/>
      <c r="L213" s="82"/>
    </row>
    <row r="214" spans="1:12" s="83" customFormat="1" ht="13.5" customHeight="1">
      <c r="A214" s="198" t="s">
        <v>386</v>
      </c>
      <c r="B214" s="199"/>
      <c r="C214" s="145" t="s">
        <v>387</v>
      </c>
      <c r="D214" s="133">
        <f t="shared" si="22"/>
        <v>0</v>
      </c>
      <c r="E214" s="134"/>
      <c r="F214" s="134">
        <f>SUM('[1]TOTAL CASA'!F211+'[1]venit.cercet'!F211+'[1]venit.proprii'!F211+'[1]lml'!F211+'[1]BUG.LOCAL'!F211+'[1]bg.stat'!F208+'[1]ACCIZE-programe'!F211+'[1]accize-upu'!F211+'[1]fd.europene'!F217+'[1]fd.dezv'!F217)</f>
        <v>0</v>
      </c>
      <c r="G214" s="134">
        <f>SUM(G215:G217)</f>
        <v>0</v>
      </c>
      <c r="H214" s="134">
        <f>SUM(H215:H217)</f>
        <v>0</v>
      </c>
      <c r="I214" s="134">
        <f>SUM(I215:I217)</f>
        <v>0</v>
      </c>
      <c r="J214" s="82"/>
      <c r="K214" s="82"/>
      <c r="L214" s="82"/>
    </row>
    <row r="215" spans="1:12" s="83" customFormat="1" ht="13.5" customHeight="1">
      <c r="A215" s="200"/>
      <c r="B215" s="201" t="s">
        <v>388</v>
      </c>
      <c r="C215" s="202" t="s">
        <v>389</v>
      </c>
      <c r="D215" s="133">
        <f t="shared" si="22"/>
        <v>0</v>
      </c>
      <c r="E215" s="134"/>
      <c r="F215" s="134">
        <f>SUM('[1]TOTAL CASA'!F212+'[1]venit.cercet'!F212+'[1]venit.proprii'!F212+'[1]lml'!F212+'[1]BUG.LOCAL'!F212+'[1]bg.stat'!F209+'[1]ACCIZE-programe'!F212+'[1]accize-upu'!F212+'[1]fd.europene'!F218+'[1]fd.dezv'!F218)</f>
        <v>0</v>
      </c>
      <c r="G215" s="134">
        <f>SUM('[1]TOTAL CASA'!G212+'[1]venit.cercet'!G212+'[1]venit.proprii'!G212+'[1]lml'!G212+'[1]BUG.LOCAL'!G212+'[1]bg.stat'!G209+'[1]ACCIZE-programe'!G212+'[1]accize-upu'!G212+'[1]fd.europene'!G218+'[1]fd.dezv'!G218)</f>
        <v>0</v>
      </c>
      <c r="H215" s="134">
        <f>SUM('[1]TOTAL CASA'!H212+'[1]venit.cercet'!H212+'[1]venit.proprii'!H212+'[1]lml'!H212+'[1]BUG.LOCAL'!H212+'[1]bg.stat'!H209+'[1]ACCIZE-programe'!H212+'[1]accize-upu'!H212+'[1]fd.europene'!H218+'[1]fd.dezv'!H218)</f>
        <v>0</v>
      </c>
      <c r="I215" s="134">
        <f>SUM('[1]TOTAL CASA'!I212+'[1]venit.cercet'!I212+'[1]venit.proprii'!I212+'[1]lml'!I212+'[1]BUG.LOCAL'!I212+'[1]bg.stat'!I209+'[1]ACCIZE-programe'!I212+'[1]accize-upu'!I212+'[1]fd.europene'!I218+'[1]fd.dezv'!I218)</f>
        <v>0</v>
      </c>
      <c r="J215" s="82"/>
      <c r="K215" s="82"/>
      <c r="L215" s="82"/>
    </row>
    <row r="216" spans="1:12" s="83" customFormat="1" ht="13.5" customHeight="1">
      <c r="A216" s="200"/>
      <c r="B216" s="201" t="s">
        <v>390</v>
      </c>
      <c r="C216" s="202" t="s">
        <v>391</v>
      </c>
      <c r="D216" s="133">
        <f t="shared" si="22"/>
        <v>0</v>
      </c>
      <c r="E216" s="134"/>
      <c r="F216" s="134">
        <f>SUM('[1]TOTAL CASA'!F213+'[1]venit.cercet'!F213+'[1]venit.proprii'!F213+'[1]lml'!F213+'[1]BUG.LOCAL'!F213+'[1]bg.stat'!F210+'[1]ACCIZE-programe'!F213+'[1]accize-upu'!F213+'[1]fd.europene'!F219+'[1]fd.dezv'!F219)</f>
        <v>0</v>
      </c>
      <c r="G216" s="134">
        <f>SUM('[1]TOTAL CASA'!G213+'[1]venit.cercet'!G213+'[1]venit.proprii'!G213+'[1]lml'!G213+'[1]BUG.LOCAL'!G213+'[1]bg.stat'!G210+'[1]ACCIZE-programe'!G213+'[1]accize-upu'!G213+'[1]fd.europene'!G219+'[1]fd.dezv'!G219)</f>
        <v>0</v>
      </c>
      <c r="H216" s="134">
        <f>SUM('[1]TOTAL CASA'!H213+'[1]venit.cercet'!H213+'[1]venit.proprii'!H213+'[1]lml'!H213+'[1]BUG.LOCAL'!H213+'[1]bg.stat'!H210+'[1]ACCIZE-programe'!H213+'[1]accize-upu'!H213+'[1]fd.europene'!H219+'[1]fd.dezv'!H219)</f>
        <v>0</v>
      </c>
      <c r="I216" s="134">
        <f>SUM('[1]TOTAL CASA'!I213+'[1]venit.cercet'!I213+'[1]venit.proprii'!I213+'[1]lml'!I213+'[1]BUG.LOCAL'!I213+'[1]bg.stat'!I210+'[1]ACCIZE-programe'!I213+'[1]accize-upu'!I213+'[1]fd.europene'!I219+'[1]fd.dezv'!I219)</f>
        <v>0</v>
      </c>
      <c r="J216" s="82"/>
      <c r="K216" s="82"/>
      <c r="L216" s="82"/>
    </row>
    <row r="217" spans="1:12" s="83" customFormat="1" ht="13.5" customHeight="1">
      <c r="A217" s="200"/>
      <c r="B217" s="201" t="s">
        <v>392</v>
      </c>
      <c r="C217" s="202" t="s">
        <v>393</v>
      </c>
      <c r="D217" s="133">
        <f t="shared" si="22"/>
        <v>0</v>
      </c>
      <c r="E217" s="134"/>
      <c r="F217" s="134">
        <f>SUM('[1]TOTAL CASA'!F214+'[1]venit.cercet'!F214+'[1]venit.proprii'!F214+'[1]lml'!F214+'[1]BUG.LOCAL'!F214+'[1]bg.stat'!F211+'[1]ACCIZE-programe'!F214+'[1]accize-upu'!F214+'[1]fd.europene'!F220+'[1]fd.dezv'!F220)</f>
        <v>0</v>
      </c>
      <c r="G217" s="134">
        <f>SUM('[1]TOTAL CASA'!G214+'[1]venit.cercet'!G214+'[1]venit.proprii'!G214+'[1]lml'!G214+'[1]BUG.LOCAL'!G214+'[1]bg.stat'!G211+'[1]ACCIZE-programe'!G214+'[1]accize-upu'!G214+'[1]fd.europene'!G220+'[1]fd.dezv'!G220)</f>
        <v>0</v>
      </c>
      <c r="H217" s="134">
        <f>SUM('[1]TOTAL CASA'!H214+'[1]venit.cercet'!H214+'[1]venit.proprii'!H214+'[1]lml'!H214+'[1]BUG.LOCAL'!H214+'[1]bg.stat'!H211+'[1]ACCIZE-programe'!H214+'[1]accize-upu'!H214+'[1]fd.europene'!H220+'[1]fd.dezv'!H220)</f>
        <v>0</v>
      </c>
      <c r="I217" s="134">
        <f>SUM('[1]TOTAL CASA'!I214+'[1]venit.cercet'!I214+'[1]venit.proprii'!I214+'[1]lml'!I214+'[1]BUG.LOCAL'!I214+'[1]bg.stat'!I211+'[1]ACCIZE-programe'!I214+'[1]accize-upu'!I214+'[1]fd.europene'!I220+'[1]fd.dezv'!I220)</f>
        <v>0</v>
      </c>
      <c r="J217" s="82"/>
      <c r="K217" s="82"/>
      <c r="L217" s="82"/>
    </row>
    <row r="218" spans="1:12" s="83" customFormat="1" ht="13.5" customHeight="1">
      <c r="A218" s="203" t="s">
        <v>394</v>
      </c>
      <c r="B218" s="204"/>
      <c r="C218" s="205" t="s">
        <v>395</v>
      </c>
      <c r="D218" s="133">
        <f t="shared" si="22"/>
        <v>0</v>
      </c>
      <c r="E218" s="134"/>
      <c r="F218" s="206"/>
      <c r="G218" s="206"/>
      <c r="H218" s="206"/>
      <c r="I218" s="206"/>
      <c r="J218" s="82"/>
      <c r="K218" s="82"/>
      <c r="L218" s="82"/>
    </row>
    <row r="219" spans="1:12" s="83" customFormat="1" ht="13.5" customHeight="1">
      <c r="A219" s="200"/>
      <c r="B219" s="201" t="s">
        <v>388</v>
      </c>
      <c r="C219" s="202" t="s">
        <v>396</v>
      </c>
      <c r="D219" s="133">
        <f t="shared" si="22"/>
        <v>0</v>
      </c>
      <c r="E219" s="134"/>
      <c r="F219" s="206"/>
      <c r="G219" s="206"/>
      <c r="H219" s="206"/>
      <c r="I219" s="206"/>
      <c r="J219" s="82"/>
      <c r="K219" s="82"/>
      <c r="L219" s="82"/>
    </row>
    <row r="220" spans="1:12" s="83" customFormat="1" ht="13.5" customHeight="1">
      <c r="A220" s="200"/>
      <c r="B220" s="201" t="s">
        <v>390</v>
      </c>
      <c r="C220" s="202" t="s">
        <v>397</v>
      </c>
      <c r="D220" s="133">
        <f t="shared" si="22"/>
        <v>0</v>
      </c>
      <c r="E220" s="134"/>
      <c r="F220" s="206"/>
      <c r="G220" s="206"/>
      <c r="H220" s="206"/>
      <c r="I220" s="206"/>
      <c r="J220" s="82"/>
      <c r="K220" s="82"/>
      <c r="L220" s="82"/>
    </row>
    <row r="221" spans="1:12" s="83" customFormat="1" ht="13.5" customHeight="1">
      <c r="A221" s="200"/>
      <c r="B221" s="201" t="s">
        <v>392</v>
      </c>
      <c r="C221" s="202" t="s">
        <v>398</v>
      </c>
      <c r="D221" s="133">
        <f t="shared" si="22"/>
        <v>0</v>
      </c>
      <c r="E221" s="134"/>
      <c r="F221" s="206"/>
      <c r="G221" s="206"/>
      <c r="H221" s="206"/>
      <c r="I221" s="206"/>
      <c r="J221" s="82"/>
      <c r="K221" s="82"/>
      <c r="L221" s="82"/>
    </row>
    <row r="222" spans="1:12" s="83" customFormat="1" ht="13.5" customHeight="1">
      <c r="A222" s="203" t="s">
        <v>399</v>
      </c>
      <c r="B222" s="204"/>
      <c r="C222" s="205" t="s">
        <v>400</v>
      </c>
      <c r="D222" s="133">
        <f t="shared" si="22"/>
        <v>0</v>
      </c>
      <c r="E222" s="134"/>
      <c r="F222" s="206"/>
      <c r="G222" s="206"/>
      <c r="H222" s="206"/>
      <c r="I222" s="206"/>
      <c r="J222" s="82"/>
      <c r="K222" s="82"/>
      <c r="L222" s="82"/>
    </row>
    <row r="223" spans="1:12" s="83" customFormat="1" ht="13.5" customHeight="1">
      <c r="A223" s="200"/>
      <c r="B223" s="201" t="s">
        <v>388</v>
      </c>
      <c r="C223" s="202" t="s">
        <v>401</v>
      </c>
      <c r="D223" s="133">
        <f t="shared" si="22"/>
        <v>0</v>
      </c>
      <c r="E223" s="134"/>
      <c r="F223" s="206"/>
      <c r="G223" s="206"/>
      <c r="H223" s="206"/>
      <c r="I223" s="206"/>
      <c r="J223" s="82"/>
      <c r="K223" s="82"/>
      <c r="L223" s="82"/>
    </row>
    <row r="224" spans="1:12" s="83" customFormat="1" ht="13.5" customHeight="1">
      <c r="A224" s="200"/>
      <c r="B224" s="201" t="s">
        <v>390</v>
      </c>
      <c r="C224" s="202" t="s">
        <v>402</v>
      </c>
      <c r="D224" s="133">
        <f t="shared" si="22"/>
        <v>0</v>
      </c>
      <c r="E224" s="134"/>
      <c r="F224" s="206"/>
      <c r="G224" s="206"/>
      <c r="H224" s="206"/>
      <c r="I224" s="206"/>
      <c r="J224" s="82"/>
      <c r="K224" s="82"/>
      <c r="L224" s="82"/>
    </row>
    <row r="225" spans="1:12" s="83" customFormat="1" ht="13.5" customHeight="1">
      <c r="A225" s="200"/>
      <c r="B225" s="201" t="s">
        <v>392</v>
      </c>
      <c r="C225" s="202" t="s">
        <v>403</v>
      </c>
      <c r="D225" s="133">
        <f t="shared" si="22"/>
        <v>0</v>
      </c>
      <c r="E225" s="134"/>
      <c r="F225" s="206"/>
      <c r="G225" s="206"/>
      <c r="H225" s="206"/>
      <c r="I225" s="206"/>
      <c r="J225" s="82"/>
      <c r="K225" s="82"/>
      <c r="L225" s="82"/>
    </row>
    <row r="226" spans="1:12" s="83" customFormat="1" ht="13.5" customHeight="1">
      <c r="A226" s="203" t="s">
        <v>404</v>
      </c>
      <c r="B226" s="204"/>
      <c r="C226" s="205" t="s">
        <v>405</v>
      </c>
      <c r="D226" s="133">
        <f t="shared" si="22"/>
        <v>0</v>
      </c>
      <c r="E226" s="134"/>
      <c r="F226" s="206"/>
      <c r="G226" s="206"/>
      <c r="H226" s="206"/>
      <c r="I226" s="206"/>
      <c r="J226" s="82"/>
      <c r="K226" s="82"/>
      <c r="L226" s="82"/>
    </row>
    <row r="227" spans="1:12" s="83" customFormat="1" ht="13.5" customHeight="1">
      <c r="A227" s="200"/>
      <c r="B227" s="201" t="s">
        <v>388</v>
      </c>
      <c r="C227" s="202" t="s">
        <v>406</v>
      </c>
      <c r="D227" s="133">
        <f t="shared" si="22"/>
        <v>0</v>
      </c>
      <c r="E227" s="134"/>
      <c r="F227" s="206"/>
      <c r="G227" s="206"/>
      <c r="H227" s="206"/>
      <c r="I227" s="206"/>
      <c r="J227" s="82"/>
      <c r="K227" s="82"/>
      <c r="L227" s="82"/>
    </row>
    <row r="228" spans="1:12" s="83" customFormat="1" ht="13.5" customHeight="1">
      <c r="A228" s="200"/>
      <c r="B228" s="201" t="s">
        <v>390</v>
      </c>
      <c r="C228" s="202" t="s">
        <v>407</v>
      </c>
      <c r="D228" s="133">
        <f t="shared" si="22"/>
        <v>0</v>
      </c>
      <c r="E228" s="134"/>
      <c r="F228" s="206"/>
      <c r="G228" s="206"/>
      <c r="H228" s="206"/>
      <c r="I228" s="206"/>
      <c r="J228" s="82"/>
      <c r="K228" s="82"/>
      <c r="L228" s="82"/>
    </row>
    <row r="229" spans="1:12" s="83" customFormat="1" ht="13.5" customHeight="1">
      <c r="A229" s="200"/>
      <c r="B229" s="201" t="s">
        <v>392</v>
      </c>
      <c r="C229" s="202" t="s">
        <v>408</v>
      </c>
      <c r="D229" s="133">
        <f t="shared" si="22"/>
        <v>0</v>
      </c>
      <c r="E229" s="134"/>
      <c r="F229" s="206"/>
      <c r="G229" s="206"/>
      <c r="H229" s="206"/>
      <c r="I229" s="206"/>
      <c r="J229" s="82"/>
      <c r="K229" s="82"/>
      <c r="L229" s="82"/>
    </row>
    <row r="230" spans="1:12" s="83" customFormat="1" ht="13.5" customHeight="1">
      <c r="A230" s="203" t="s">
        <v>409</v>
      </c>
      <c r="B230" s="204"/>
      <c r="C230" s="205" t="s">
        <v>410</v>
      </c>
      <c r="D230" s="133">
        <f t="shared" si="22"/>
        <v>0</v>
      </c>
      <c r="E230" s="134"/>
      <c r="F230" s="206"/>
      <c r="G230" s="206"/>
      <c r="H230" s="206"/>
      <c r="I230" s="206"/>
      <c r="J230" s="82"/>
      <c r="K230" s="82"/>
      <c r="L230" s="82"/>
    </row>
    <row r="231" spans="1:12" s="83" customFormat="1" ht="13.5" customHeight="1">
      <c r="A231" s="200"/>
      <c r="B231" s="201" t="s">
        <v>388</v>
      </c>
      <c r="C231" s="202" t="s">
        <v>411</v>
      </c>
      <c r="D231" s="133">
        <f t="shared" si="22"/>
        <v>0</v>
      </c>
      <c r="E231" s="134"/>
      <c r="F231" s="206"/>
      <c r="G231" s="206"/>
      <c r="H231" s="206"/>
      <c r="I231" s="206"/>
      <c r="J231" s="82"/>
      <c r="K231" s="82"/>
      <c r="L231" s="82"/>
    </row>
    <row r="232" spans="1:12" s="83" customFormat="1" ht="13.5" customHeight="1">
      <c r="A232" s="200"/>
      <c r="B232" s="201" t="s">
        <v>390</v>
      </c>
      <c r="C232" s="202" t="s">
        <v>412</v>
      </c>
      <c r="D232" s="133">
        <f t="shared" si="22"/>
        <v>0</v>
      </c>
      <c r="E232" s="134"/>
      <c r="F232" s="206"/>
      <c r="G232" s="206"/>
      <c r="H232" s="206"/>
      <c r="I232" s="206"/>
      <c r="J232" s="82"/>
      <c r="K232" s="82"/>
      <c r="L232" s="82"/>
    </row>
    <row r="233" spans="1:12" s="83" customFormat="1" ht="13.5" customHeight="1">
      <c r="A233" s="200"/>
      <c r="B233" s="201" t="s">
        <v>392</v>
      </c>
      <c r="C233" s="202" t="s">
        <v>413</v>
      </c>
      <c r="D233" s="133">
        <f t="shared" si="22"/>
        <v>0</v>
      </c>
      <c r="E233" s="134"/>
      <c r="F233" s="206"/>
      <c r="G233" s="206"/>
      <c r="H233" s="206"/>
      <c r="I233" s="206"/>
      <c r="J233" s="82"/>
      <c r="K233" s="82"/>
      <c r="L233" s="82"/>
    </row>
    <row r="234" spans="1:12" s="83" customFormat="1" ht="13.5" customHeight="1">
      <c r="A234" s="203" t="s">
        <v>414</v>
      </c>
      <c r="B234" s="204"/>
      <c r="C234" s="205" t="s">
        <v>415</v>
      </c>
      <c r="D234" s="133">
        <f t="shared" si="22"/>
        <v>0</v>
      </c>
      <c r="E234" s="134"/>
      <c r="F234" s="206"/>
      <c r="G234" s="206"/>
      <c r="H234" s="206"/>
      <c r="I234" s="206"/>
      <c r="J234" s="82"/>
      <c r="K234" s="82"/>
      <c r="L234" s="82"/>
    </row>
    <row r="235" spans="1:12" s="83" customFormat="1" ht="13.5" customHeight="1">
      <c r="A235" s="200"/>
      <c r="B235" s="201" t="s">
        <v>388</v>
      </c>
      <c r="C235" s="202" t="s">
        <v>416</v>
      </c>
      <c r="D235" s="133">
        <f t="shared" si="22"/>
        <v>0</v>
      </c>
      <c r="E235" s="134"/>
      <c r="F235" s="206"/>
      <c r="G235" s="206"/>
      <c r="H235" s="206"/>
      <c r="I235" s="206"/>
      <c r="J235" s="82"/>
      <c r="K235" s="82"/>
      <c r="L235" s="82"/>
    </row>
    <row r="236" spans="1:12" s="83" customFormat="1" ht="13.5" customHeight="1">
      <c r="A236" s="200"/>
      <c r="B236" s="201" t="s">
        <v>390</v>
      </c>
      <c r="C236" s="202" t="s">
        <v>417</v>
      </c>
      <c r="D236" s="133">
        <f t="shared" si="22"/>
        <v>0</v>
      </c>
      <c r="E236" s="134"/>
      <c r="F236" s="206"/>
      <c r="G236" s="206"/>
      <c r="H236" s="206"/>
      <c r="I236" s="206"/>
      <c r="J236" s="82"/>
      <c r="K236" s="82"/>
      <c r="L236" s="82"/>
    </row>
    <row r="237" spans="1:12" s="83" customFormat="1" ht="13.5" customHeight="1">
      <c r="A237" s="200"/>
      <c r="B237" s="201" t="s">
        <v>392</v>
      </c>
      <c r="C237" s="202" t="s">
        <v>418</v>
      </c>
      <c r="D237" s="133">
        <f t="shared" si="22"/>
        <v>0</v>
      </c>
      <c r="E237" s="134"/>
      <c r="F237" s="206"/>
      <c r="G237" s="206"/>
      <c r="H237" s="206"/>
      <c r="I237" s="206"/>
      <c r="J237" s="82"/>
      <c r="K237" s="82"/>
      <c r="L237" s="82"/>
    </row>
    <row r="238" spans="1:12" s="83" customFormat="1" ht="13.5" customHeight="1">
      <c r="A238" s="203" t="s">
        <v>419</v>
      </c>
      <c r="B238" s="204"/>
      <c r="C238" s="205" t="s">
        <v>420</v>
      </c>
      <c r="D238" s="133">
        <f t="shared" si="22"/>
        <v>0</v>
      </c>
      <c r="E238" s="134"/>
      <c r="F238" s="206"/>
      <c r="G238" s="206"/>
      <c r="H238" s="206"/>
      <c r="I238" s="206"/>
      <c r="J238" s="82"/>
      <c r="K238" s="82"/>
      <c r="L238" s="82"/>
    </row>
    <row r="239" spans="1:12" s="83" customFormat="1" ht="13.5" customHeight="1">
      <c r="A239" s="200"/>
      <c r="B239" s="201" t="s">
        <v>388</v>
      </c>
      <c r="C239" s="202" t="s">
        <v>421</v>
      </c>
      <c r="D239" s="133">
        <f t="shared" si="22"/>
        <v>0</v>
      </c>
      <c r="E239" s="134"/>
      <c r="F239" s="206"/>
      <c r="G239" s="206"/>
      <c r="H239" s="206"/>
      <c r="I239" s="206"/>
      <c r="J239" s="82"/>
      <c r="K239" s="82"/>
      <c r="L239" s="82"/>
    </row>
    <row r="240" spans="1:12" s="83" customFormat="1" ht="13.5" customHeight="1">
      <c r="A240" s="200"/>
      <c r="B240" s="201" t="s">
        <v>390</v>
      </c>
      <c r="C240" s="202" t="s">
        <v>422</v>
      </c>
      <c r="D240" s="133">
        <f t="shared" si="22"/>
        <v>0</v>
      </c>
      <c r="E240" s="134"/>
      <c r="F240" s="206"/>
      <c r="G240" s="206"/>
      <c r="H240" s="206"/>
      <c r="I240" s="206"/>
      <c r="J240" s="82"/>
      <c r="K240" s="82"/>
      <c r="L240" s="82"/>
    </row>
    <row r="241" spans="1:12" s="83" customFormat="1" ht="13.5" customHeight="1">
      <c r="A241" s="200"/>
      <c r="B241" s="201" t="s">
        <v>392</v>
      </c>
      <c r="C241" s="202" t="s">
        <v>423</v>
      </c>
      <c r="D241" s="133">
        <f t="shared" si="22"/>
        <v>0</v>
      </c>
      <c r="E241" s="134"/>
      <c r="F241" s="206"/>
      <c r="G241" s="206"/>
      <c r="H241" s="206"/>
      <c r="I241" s="206"/>
      <c r="J241" s="82"/>
      <c r="K241" s="82"/>
      <c r="L241" s="82"/>
    </row>
    <row r="242" spans="1:12" s="83" customFormat="1" ht="13.5" customHeight="1">
      <c r="A242" s="207" t="s">
        <v>424</v>
      </c>
      <c r="B242" s="208"/>
      <c r="C242" s="205" t="s">
        <v>425</v>
      </c>
      <c r="D242" s="133">
        <f t="shared" si="22"/>
        <v>0</v>
      </c>
      <c r="E242" s="134"/>
      <c r="F242" s="206"/>
      <c r="G242" s="206"/>
      <c r="H242" s="206"/>
      <c r="I242" s="209"/>
      <c r="J242" s="82"/>
      <c r="K242" s="82"/>
      <c r="L242" s="82"/>
    </row>
    <row r="243" spans="1:12" s="83" customFormat="1" ht="13.5" customHeight="1">
      <c r="A243" s="210"/>
      <c r="B243" s="211" t="s">
        <v>426</v>
      </c>
      <c r="C243" s="205" t="s">
        <v>427</v>
      </c>
      <c r="D243" s="133">
        <f t="shared" si="22"/>
        <v>0</v>
      </c>
      <c r="E243" s="134"/>
      <c r="F243" s="206"/>
      <c r="G243" s="206"/>
      <c r="H243" s="206"/>
      <c r="I243" s="206"/>
      <c r="J243" s="82"/>
      <c r="K243" s="82"/>
      <c r="L243" s="82"/>
    </row>
    <row r="244" spans="1:12" s="83" customFormat="1" ht="13.5" customHeight="1">
      <c r="A244" s="210"/>
      <c r="B244" s="211" t="s">
        <v>428</v>
      </c>
      <c r="C244" s="205" t="s">
        <v>429</v>
      </c>
      <c r="D244" s="133">
        <f t="shared" si="22"/>
        <v>0</v>
      </c>
      <c r="E244" s="134"/>
      <c r="F244" s="206"/>
      <c r="G244" s="206"/>
      <c r="H244" s="206"/>
      <c r="I244" s="206"/>
      <c r="J244" s="82"/>
      <c r="K244" s="82"/>
      <c r="L244" s="82"/>
    </row>
    <row r="245" spans="1:12" s="83" customFormat="1" ht="13.5" customHeight="1">
      <c r="A245" s="210"/>
      <c r="B245" s="211" t="s">
        <v>430</v>
      </c>
      <c r="C245" s="205" t="s">
        <v>431</v>
      </c>
      <c r="D245" s="133">
        <f t="shared" si="22"/>
        <v>0</v>
      </c>
      <c r="E245" s="134"/>
      <c r="F245" s="206"/>
      <c r="G245" s="206"/>
      <c r="H245" s="206"/>
      <c r="I245" s="206"/>
      <c r="J245" s="82"/>
      <c r="K245" s="82"/>
      <c r="L245" s="82"/>
    </row>
    <row r="246" spans="1:12" s="83" customFormat="1" ht="13.5" customHeight="1">
      <c r="A246" s="207" t="s">
        <v>432</v>
      </c>
      <c r="B246" s="208"/>
      <c r="C246" s="205" t="s">
        <v>433</v>
      </c>
      <c r="D246" s="133">
        <f t="shared" si="22"/>
        <v>0</v>
      </c>
      <c r="E246" s="134"/>
      <c r="F246" s="206"/>
      <c r="G246" s="206"/>
      <c r="H246" s="206"/>
      <c r="I246" s="209"/>
      <c r="J246" s="82"/>
      <c r="K246" s="82"/>
      <c r="L246" s="82"/>
    </row>
    <row r="247" spans="1:12" s="83" customFormat="1" ht="13.5" customHeight="1">
      <c r="A247" s="210"/>
      <c r="B247" s="211" t="s">
        <v>426</v>
      </c>
      <c r="C247" s="205" t="s">
        <v>434</v>
      </c>
      <c r="D247" s="133">
        <f t="shared" si="22"/>
        <v>0</v>
      </c>
      <c r="E247" s="134"/>
      <c r="F247" s="206"/>
      <c r="G247" s="206"/>
      <c r="H247" s="206"/>
      <c r="I247" s="206"/>
      <c r="J247" s="82"/>
      <c r="K247" s="82"/>
      <c r="L247" s="82"/>
    </row>
    <row r="248" spans="1:12" s="83" customFormat="1" ht="13.5" customHeight="1">
      <c r="A248" s="210"/>
      <c r="B248" s="211" t="s">
        <v>435</v>
      </c>
      <c r="C248" s="205" t="s">
        <v>436</v>
      </c>
      <c r="D248" s="133">
        <f t="shared" si="22"/>
        <v>0</v>
      </c>
      <c r="E248" s="134"/>
      <c r="F248" s="206"/>
      <c r="G248" s="206"/>
      <c r="H248" s="206"/>
      <c r="I248" s="206"/>
      <c r="J248" s="82"/>
      <c r="K248" s="82"/>
      <c r="L248" s="82"/>
    </row>
    <row r="249" spans="1:12" s="83" customFormat="1" ht="13.5" customHeight="1">
      <c r="A249" s="210"/>
      <c r="B249" s="211" t="s">
        <v>430</v>
      </c>
      <c r="C249" s="205" t="s">
        <v>437</v>
      </c>
      <c r="D249" s="133">
        <f t="shared" si="22"/>
        <v>0</v>
      </c>
      <c r="E249" s="134"/>
      <c r="F249" s="206"/>
      <c r="G249" s="206"/>
      <c r="H249" s="206"/>
      <c r="I249" s="206"/>
      <c r="J249" s="82"/>
      <c r="K249" s="82"/>
      <c r="L249" s="82"/>
    </row>
    <row r="250" spans="1:12" s="83" customFormat="1" ht="13.5" customHeight="1">
      <c r="A250" s="212" t="s">
        <v>438</v>
      </c>
      <c r="B250" s="204"/>
      <c r="C250" s="205" t="s">
        <v>439</v>
      </c>
      <c r="D250" s="133">
        <f t="shared" si="22"/>
        <v>0</v>
      </c>
      <c r="E250" s="134"/>
      <c r="F250" s="206"/>
      <c r="G250" s="206"/>
      <c r="H250" s="206"/>
      <c r="I250" s="209"/>
      <c r="J250" s="82"/>
      <c r="K250" s="82"/>
      <c r="L250" s="82"/>
    </row>
    <row r="251" spans="1:12" s="83" customFormat="1" ht="13.5" customHeight="1">
      <c r="A251" s="211"/>
      <c r="B251" s="211" t="s">
        <v>426</v>
      </c>
      <c r="C251" s="205" t="s">
        <v>440</v>
      </c>
      <c r="D251" s="133">
        <f t="shared" si="22"/>
        <v>0</v>
      </c>
      <c r="E251" s="134"/>
      <c r="F251" s="206"/>
      <c r="G251" s="206"/>
      <c r="H251" s="206"/>
      <c r="I251" s="206"/>
      <c r="J251" s="82"/>
      <c r="K251" s="82"/>
      <c r="L251" s="82"/>
    </row>
    <row r="252" spans="1:12" s="83" customFormat="1" ht="13.5" customHeight="1">
      <c r="A252" s="211"/>
      <c r="B252" s="211" t="s">
        <v>435</v>
      </c>
      <c r="C252" s="205" t="s">
        <v>441</v>
      </c>
      <c r="D252" s="133">
        <f t="shared" si="22"/>
        <v>0</v>
      </c>
      <c r="E252" s="134"/>
      <c r="F252" s="206"/>
      <c r="G252" s="206"/>
      <c r="H252" s="206"/>
      <c r="I252" s="206"/>
      <c r="J252" s="82"/>
      <c r="K252" s="82"/>
      <c r="L252" s="82"/>
    </row>
    <row r="253" spans="1:12" s="83" customFormat="1" ht="13.5" customHeight="1">
      <c r="A253" s="211"/>
      <c r="B253" s="211" t="s">
        <v>430</v>
      </c>
      <c r="C253" s="205" t="s">
        <v>442</v>
      </c>
      <c r="D253" s="133">
        <f t="shared" si="22"/>
        <v>0</v>
      </c>
      <c r="E253" s="134"/>
      <c r="F253" s="206"/>
      <c r="G253" s="206"/>
      <c r="H253" s="206"/>
      <c r="I253" s="206"/>
      <c r="J253" s="82"/>
      <c r="K253" s="82"/>
      <c r="L253" s="82"/>
    </row>
    <row r="254" spans="1:12" s="83" customFormat="1" ht="13.5" customHeight="1">
      <c r="A254" s="212" t="s">
        <v>443</v>
      </c>
      <c r="B254" s="204"/>
      <c r="C254" s="205" t="s">
        <v>444</v>
      </c>
      <c r="D254" s="133">
        <f t="shared" si="22"/>
        <v>0</v>
      </c>
      <c r="E254" s="134"/>
      <c r="F254" s="206"/>
      <c r="G254" s="206"/>
      <c r="H254" s="206"/>
      <c r="I254" s="209"/>
      <c r="J254" s="82"/>
      <c r="K254" s="82"/>
      <c r="L254" s="82"/>
    </row>
    <row r="255" spans="1:12" s="83" customFormat="1" ht="13.5" customHeight="1">
      <c r="A255" s="211"/>
      <c r="B255" s="211" t="s">
        <v>426</v>
      </c>
      <c r="C255" s="205" t="s">
        <v>445</v>
      </c>
      <c r="D255" s="133">
        <f t="shared" si="22"/>
        <v>0</v>
      </c>
      <c r="E255" s="134"/>
      <c r="F255" s="206"/>
      <c r="G255" s="206"/>
      <c r="H255" s="206"/>
      <c r="I255" s="206"/>
      <c r="J255" s="82"/>
      <c r="K255" s="82"/>
      <c r="L255" s="82"/>
    </row>
    <row r="256" spans="1:12" s="83" customFormat="1" ht="13.5" customHeight="1">
      <c r="A256" s="211"/>
      <c r="B256" s="211" t="s">
        <v>435</v>
      </c>
      <c r="C256" s="205" t="s">
        <v>446</v>
      </c>
      <c r="D256" s="133">
        <f t="shared" si="22"/>
        <v>0</v>
      </c>
      <c r="E256" s="134"/>
      <c r="F256" s="206"/>
      <c r="G256" s="206"/>
      <c r="H256" s="206"/>
      <c r="I256" s="206"/>
      <c r="J256" s="82"/>
      <c r="K256" s="82"/>
      <c r="L256" s="82"/>
    </row>
    <row r="257" spans="1:12" s="83" customFormat="1" ht="13.5" customHeight="1">
      <c r="A257" s="211"/>
      <c r="B257" s="211" t="s">
        <v>430</v>
      </c>
      <c r="C257" s="205" t="s">
        <v>447</v>
      </c>
      <c r="D257" s="133">
        <f t="shared" si="22"/>
        <v>0</v>
      </c>
      <c r="E257" s="134"/>
      <c r="F257" s="206"/>
      <c r="G257" s="206"/>
      <c r="H257" s="206"/>
      <c r="I257" s="206"/>
      <c r="J257" s="82"/>
      <c r="K257" s="82"/>
      <c r="L257" s="82"/>
    </row>
    <row r="258" spans="1:12" s="83" customFormat="1" ht="15.75" customHeight="1">
      <c r="A258" s="137" t="s">
        <v>448</v>
      </c>
      <c r="B258" s="213"/>
      <c r="C258" s="132" t="s">
        <v>449</v>
      </c>
      <c r="D258" s="133">
        <f t="shared" si="22"/>
        <v>6132</v>
      </c>
      <c r="E258" s="133">
        <f aca="true" t="shared" si="23" ref="E258:L258">SUM(E259)</f>
        <v>0</v>
      </c>
      <c r="F258" s="133">
        <f t="shared" si="23"/>
        <v>619</v>
      </c>
      <c r="G258" s="133">
        <f t="shared" si="23"/>
        <v>4019</v>
      </c>
      <c r="H258" s="133">
        <f t="shared" si="23"/>
        <v>350</v>
      </c>
      <c r="I258" s="133">
        <f t="shared" si="23"/>
        <v>1144</v>
      </c>
      <c r="J258" s="45">
        <f t="shared" si="23"/>
        <v>0</v>
      </c>
      <c r="K258" s="45">
        <f t="shared" si="23"/>
        <v>0</v>
      </c>
      <c r="L258" s="45">
        <f t="shared" si="23"/>
        <v>0</v>
      </c>
    </row>
    <row r="259" spans="1:12" s="83" customFormat="1" ht="12.75">
      <c r="A259" s="214" t="s">
        <v>450</v>
      </c>
      <c r="B259" s="191"/>
      <c r="C259" s="215">
        <v>71</v>
      </c>
      <c r="D259" s="133">
        <f t="shared" si="22"/>
        <v>6132</v>
      </c>
      <c r="E259" s="133">
        <f aca="true" t="shared" si="24" ref="E259:L259">SUM(E260+E265+E267)</f>
        <v>0</v>
      </c>
      <c r="F259" s="133">
        <f t="shared" si="24"/>
        <v>619</v>
      </c>
      <c r="G259" s="133">
        <f t="shared" si="24"/>
        <v>4019</v>
      </c>
      <c r="H259" s="133">
        <f t="shared" si="24"/>
        <v>350</v>
      </c>
      <c r="I259" s="133">
        <f t="shared" si="24"/>
        <v>1144</v>
      </c>
      <c r="J259" s="45">
        <f t="shared" si="24"/>
        <v>0</v>
      </c>
      <c r="K259" s="45">
        <f t="shared" si="24"/>
        <v>0</v>
      </c>
      <c r="L259" s="45">
        <f t="shared" si="24"/>
        <v>0</v>
      </c>
    </row>
    <row r="260" spans="1:12" s="83" customFormat="1" ht="12.75">
      <c r="A260" s="143" t="s">
        <v>451</v>
      </c>
      <c r="B260" s="191"/>
      <c r="C260" s="215" t="s">
        <v>452</v>
      </c>
      <c r="D260" s="133">
        <f t="shared" si="22"/>
        <v>5527</v>
      </c>
      <c r="E260" s="133">
        <f aca="true" t="shared" si="25" ref="E260:L260">SUM(E261:E264)</f>
        <v>0</v>
      </c>
      <c r="F260" s="133">
        <f t="shared" si="25"/>
        <v>619</v>
      </c>
      <c r="G260" s="133">
        <f t="shared" si="25"/>
        <v>4019</v>
      </c>
      <c r="H260" s="133">
        <f t="shared" si="25"/>
        <v>350</v>
      </c>
      <c r="I260" s="133">
        <f t="shared" si="25"/>
        <v>539</v>
      </c>
      <c r="J260" s="45">
        <f t="shared" si="25"/>
        <v>0</v>
      </c>
      <c r="K260" s="45">
        <f t="shared" si="25"/>
        <v>0</v>
      </c>
      <c r="L260" s="45">
        <f t="shared" si="25"/>
        <v>0</v>
      </c>
    </row>
    <row r="261" spans="1:12" s="83" customFormat="1" ht="12.75">
      <c r="A261" s="143"/>
      <c r="B261" s="191" t="s">
        <v>453</v>
      </c>
      <c r="C261" s="136" t="s">
        <v>454</v>
      </c>
      <c r="D261" s="133">
        <f t="shared" si="22"/>
        <v>550</v>
      </c>
      <c r="E261" s="134">
        <f>SUM('[1]TOTAL CASA'!E258+'[1]venit.cercet'!E258+'[1]venit.proprii'!E258+'[1]venit.lml'!E258+'[1]lml'!E258+'[1]BUG.LOCAL'!E258+'[1]bg.stat'!E255+'[1]ACCIZE-programe'!E258+'[1]accize-upu'!E258+'[1]fd.europene'!E264+'[1]fd.dezv'!E264)</f>
        <v>0</v>
      </c>
      <c r="F261" s="49">
        <f>SUM('[1]TOTAL CASA'!F258+'[1]venit.cercet'!F258+'[1]venit.proprii'!F258+'[1]venit.lml'!F258+'[1]lml'!F258+'[1]BUG.LOCAL'!F258+'[1]bg.stat'!F255+'[1]ACCIZE-programe'!F258+'[1]fd.europene'!F264+'[1]fd.dezv'!F264+'[1]sponsorizari'!F264+'[1]INVESTITII'!F258+'[1]PRIMARIE'!F254+'[1]ACTIUNI ACCIZE'!F258)</f>
        <v>250</v>
      </c>
      <c r="G261" s="49">
        <f>SUM('[1]TOTAL CASA'!G258+'[1]venit.cercet'!G258+'[1]venit.proprii'!G258+'[1]venit.lml'!G258+'[1]lml'!G258+'[1]BUG.LOCAL'!G258+'[1]bg.stat'!G255+'[1]ACCIZE-programe'!G258+'[1]fd.europene'!G264+'[1]fd.dezv'!G264+'[1]sponsorizari'!G264+'[1]INVESTITII'!G258+'[1]PRIMARIE'!G254+'[1]ACTIUNI ACCIZE'!G258)</f>
        <v>300</v>
      </c>
      <c r="H261" s="49">
        <f>SUM('[1]TOTAL CASA'!H258+'[1]venit.cercet'!H258+'[1]venit.proprii'!H258+'[1]venit.lml'!H258+'[1]lml'!H258+'[1]BUG.LOCAL'!H258+'[1]bg.stat'!H255+'[1]ACCIZE-programe'!H258+'[1]fd.europene'!H264+'[1]fd.dezv'!H264+'[1]sponsorizari'!H264+'[1]INVESTITII'!H258+'[1]PRIMARIE'!H254+'[1]ACTIUNI ACCIZE'!H258)</f>
        <v>0</v>
      </c>
      <c r="I261" s="49">
        <f>SUM('[1]TOTAL CASA'!I258+'[1]venit.cercet'!I258+'[1]venit.proprii'!I258+'[1]venit.lml'!I258+'[1]lml'!I258+'[1]BUG.LOCAL'!I258+'[1]bg.stat'!I255+'[1]ACCIZE-programe'!I258+'[1]fd.europene'!I264+'[1]fd.dezv'!I264+'[1]sponsorizari'!I264+'[1]INVESTITII'!I258+'[1]PRIMARIE'!I254+'[1]ACTIUNI ACCIZE'!I258)</f>
        <v>0</v>
      </c>
      <c r="J261" s="82"/>
      <c r="K261" s="82"/>
      <c r="L261" s="82"/>
    </row>
    <row r="262" spans="1:12" s="83" customFormat="1" ht="25.5">
      <c r="A262" s="216"/>
      <c r="B262" s="144" t="s">
        <v>455</v>
      </c>
      <c r="C262" s="136" t="s">
        <v>456</v>
      </c>
      <c r="D262" s="133">
        <f t="shared" si="22"/>
        <v>4925</v>
      </c>
      <c r="E262" s="134">
        <f>SUM('[1]TOTAL CASA'!E259+'[1]venit.cercet'!E259+'[1]venit.proprii'!E259+'[1]venit.lml'!E259+'[1]lml'!E259+'[1]BUG.LOCAL'!E259+'[1]bg.stat'!E256+'[1]ACCIZE-programe'!E259+'[1]accize-upu'!E259+'[1]fd.europene'!E265+'[1]fd.dezv'!E265)</f>
        <v>0</v>
      </c>
      <c r="F262" s="49">
        <f>SUM('[1]TOTAL CASA'!F259+'[1]venit.cercet'!F259+'[1]venit.proprii'!F259+'[1]venit.lml'!F259+'[1]lml'!F259+'[1]BUG.LOCAL'!F259+'[1]bg.stat'!F256+'[1]ACCIZE-programe'!F259+'[1]fd.europene'!F265+'[1]fd.dezv'!F265+'[1]sponsorizari'!F265+'[1]INVESTITII'!F259+'[1]PRIMARIE'!F255+'[1]ACTIUNI ACCIZE'!F259)</f>
        <v>369</v>
      </c>
      <c r="G262" s="49">
        <f>SUM('[1]TOTAL CASA'!G259+'[1]venit.cercet'!G259+'[1]venit.proprii'!G259+'[1]venit.lml'!G259+'[1]lml'!G259+'[1]BUG.LOCAL'!G259+'[1]bg.stat'!G256+'[1]ACCIZE-programe'!G259+'[1]fd.europene'!G265+'[1]fd.dezv'!G265+'[1]sponsorizari'!G265+'[1]INVESTITII'!G259+'[1]PRIMARIE'!G255+'[1]ACTIUNI ACCIZE'!G259)</f>
        <v>3719</v>
      </c>
      <c r="H262" s="49">
        <f>SUM('[1]TOTAL CASA'!H259+'[1]venit.cercet'!H259+'[1]venit.proprii'!H259+'[1]venit.lml'!H259+'[1]lml'!H259+'[1]BUG.LOCAL'!H259+'[1]bg.stat'!H256+'[1]ACCIZE-programe'!H259+'[1]fd.europene'!H265+'[1]fd.dezv'!H265+'[1]sponsorizari'!H265+'[1]INVESTITII'!H259+'[1]PRIMARIE'!H255+'[1]ACTIUNI ACCIZE'!H259)</f>
        <v>298</v>
      </c>
      <c r="I262" s="49">
        <f>SUM('[1]TOTAL CASA'!I259+'[1]venit.cercet'!I259+'[1]venit.proprii'!I259+'[1]venit.lml'!I259+'[1]lml'!I259+'[1]BUG.LOCAL'!I259+'[1]bg.stat'!I256+'[1]ACCIZE-programe'!I259+'[1]fd.europene'!I265+'[1]fd.dezv'!I265+'[1]sponsorizari'!I265+'[1]INVESTITII'!I259+'[1]PRIMARIE'!I255+'[1]ACTIUNI ACCIZE'!I259)</f>
        <v>539</v>
      </c>
      <c r="J262" s="82"/>
      <c r="K262" s="82"/>
      <c r="L262" s="82"/>
    </row>
    <row r="263" spans="1:12" s="83" customFormat="1" ht="12.75">
      <c r="A263" s="143"/>
      <c r="B263" s="146" t="s">
        <v>457</v>
      </c>
      <c r="C263" s="136" t="s">
        <v>458</v>
      </c>
      <c r="D263" s="133">
        <f t="shared" si="22"/>
        <v>0</v>
      </c>
      <c r="E263" s="134">
        <f>SUM('[1]TOTAL CASA'!E260+'[1]venit.cercet'!E260+'[1]venit.proprii'!E260+'[1]venit.lml'!E260+'[1]lml'!E260+'[1]BUG.LOCAL'!E260+'[1]bg.stat'!E257+'[1]ACCIZE-programe'!E260+'[1]accize-upu'!E260+'[1]fd.europene'!E266+'[1]fd.dezv'!E266)</f>
        <v>0</v>
      </c>
      <c r="F263" s="49">
        <f>SUM('[1]TOTAL CASA'!F260+'[1]venit.cercet'!F260+'[1]venit.proprii'!F260+'[1]venit.lml'!F260+'[1]lml'!F260+'[1]BUG.LOCAL'!F260+'[1]bg.stat'!F257+'[1]ACCIZE-programe'!F260+'[1]fd.europene'!F266+'[1]fd.dezv'!F266+'[1]sponsorizari'!F266+'[1]INVESTITII'!F260+'[1]PRIMARIE'!F256+'[1]ACTIUNI ACCIZE'!F260)</f>
        <v>0</v>
      </c>
      <c r="G263" s="49">
        <f>SUM('[1]TOTAL CASA'!G260+'[1]venit.cercet'!G260+'[1]venit.proprii'!G260+'[1]venit.lml'!G260+'[1]lml'!G260+'[1]BUG.LOCAL'!G260+'[1]bg.stat'!G257+'[1]ACCIZE-programe'!G260+'[1]fd.europene'!G266+'[1]fd.dezv'!G266+'[1]sponsorizari'!G266+'[1]INVESTITII'!G260+'[1]PRIMARIE'!G256+'[1]ACTIUNI ACCIZE'!G260)</f>
        <v>0</v>
      </c>
      <c r="H263" s="49">
        <f>SUM('[1]TOTAL CASA'!H260+'[1]venit.cercet'!H260+'[1]venit.proprii'!H260+'[1]venit.lml'!H260+'[1]lml'!H260+'[1]BUG.LOCAL'!H260+'[1]bg.stat'!H257+'[1]ACCIZE-programe'!H260+'[1]fd.europene'!H266+'[1]fd.dezv'!H266+'[1]sponsorizari'!H266+'[1]INVESTITII'!H260+'[1]PRIMARIE'!H256+'[1]ACTIUNI ACCIZE'!H260)</f>
        <v>0</v>
      </c>
      <c r="I263" s="49">
        <f>SUM('[1]TOTAL CASA'!I260+'[1]venit.cercet'!I260+'[1]venit.proprii'!I260+'[1]venit.lml'!I260+'[1]lml'!I260+'[1]BUG.LOCAL'!I260+'[1]bg.stat'!I257+'[1]ACCIZE-programe'!I260+'[1]fd.europene'!I266+'[1]fd.dezv'!I266+'[1]sponsorizari'!I266+'[1]INVESTITII'!I260+'[1]PRIMARIE'!I256+'[1]ACTIUNI ACCIZE'!I260)</f>
        <v>0</v>
      </c>
      <c r="J263" s="82"/>
      <c r="K263" s="82"/>
      <c r="L263" s="82"/>
    </row>
    <row r="264" spans="1:12" s="83" customFormat="1" ht="12.75">
      <c r="A264" s="143"/>
      <c r="B264" s="146" t="s">
        <v>459</v>
      </c>
      <c r="C264" s="136" t="s">
        <v>460</v>
      </c>
      <c r="D264" s="133">
        <f t="shared" si="22"/>
        <v>52</v>
      </c>
      <c r="E264" s="134">
        <f>SUM('[1]TOTAL CASA'!E261+'[1]venit.cercet'!E261+'[1]venit.proprii'!E261+'[1]venit.lml'!E261+'[1]lml'!E261+'[1]BUG.LOCAL'!E261+'[1]bg.stat'!E258+'[1]ACCIZE-programe'!E261+'[1]accize-upu'!E261+'[1]fd.europene'!E267+'[1]fd.dezv'!E267)</f>
        <v>0</v>
      </c>
      <c r="F264" s="49">
        <f>SUM('[1]TOTAL CASA'!F261+'[1]venit.cercet'!F261+'[1]venit.proprii'!F261+'[1]venit.lml'!F261+'[1]lml'!F261+'[1]BUG.LOCAL'!F261+'[1]bg.stat'!F258+'[1]ACCIZE-programe'!F261+'[1]fd.europene'!F267+'[1]fd.dezv'!F267+'[1]sponsorizari'!F267+'[1]INVESTITII'!F261+'[1]PRIMARIE'!F257+'[1]ACTIUNI ACCIZE'!F261)</f>
        <v>0</v>
      </c>
      <c r="G264" s="49">
        <f>SUM('[1]TOTAL CASA'!G261+'[1]venit.cercet'!G261+'[1]venit.proprii'!G261+'[1]venit.lml'!G261+'[1]lml'!G261+'[1]BUG.LOCAL'!G261+'[1]bg.stat'!G258+'[1]ACCIZE-programe'!G261+'[1]fd.europene'!G267+'[1]fd.dezv'!G267+'[1]sponsorizari'!G267+'[1]INVESTITII'!G261+'[1]PRIMARIE'!G257+'[1]ACTIUNI ACCIZE'!G261)</f>
        <v>0</v>
      </c>
      <c r="H264" s="49">
        <f>SUM('[1]TOTAL CASA'!H261+'[1]venit.cercet'!H261+'[1]venit.proprii'!H261+'[1]venit.lml'!H261+'[1]lml'!H261+'[1]BUG.LOCAL'!H261+'[1]bg.stat'!H258+'[1]ACCIZE-programe'!H261+'[1]fd.europene'!H267+'[1]fd.dezv'!H267+'[1]sponsorizari'!H267+'[1]INVESTITII'!H261+'[1]PRIMARIE'!H257+'[1]ACTIUNI ACCIZE'!H261)</f>
        <v>52</v>
      </c>
      <c r="I264" s="49">
        <f>SUM('[1]TOTAL CASA'!I261+'[1]venit.cercet'!I261+'[1]venit.proprii'!I261+'[1]venit.lml'!I261+'[1]lml'!I261+'[1]BUG.LOCAL'!I261+'[1]bg.stat'!I258+'[1]ACCIZE-programe'!I261+'[1]fd.europene'!I267+'[1]fd.dezv'!I267+'[1]sponsorizari'!I267+'[1]INVESTITII'!I261+'[1]PRIMARIE'!I257+'[1]ACTIUNI ACCIZE'!I261)</f>
        <v>0</v>
      </c>
      <c r="J264" s="82"/>
      <c r="K264" s="82"/>
      <c r="L264" s="82"/>
    </row>
    <row r="265" spans="1:12" s="83" customFormat="1" ht="12.75">
      <c r="A265" s="143" t="s">
        <v>461</v>
      </c>
      <c r="B265" s="143"/>
      <c r="C265" s="215" t="s">
        <v>462</v>
      </c>
      <c r="D265" s="133">
        <f t="shared" si="22"/>
        <v>0</v>
      </c>
      <c r="E265" s="133">
        <f aca="true" t="shared" si="26" ref="E265:L265">SUM(E266)</f>
        <v>0</v>
      </c>
      <c r="F265" s="133">
        <f t="shared" si="26"/>
        <v>0</v>
      </c>
      <c r="G265" s="133">
        <f t="shared" si="26"/>
        <v>0</v>
      </c>
      <c r="H265" s="133">
        <f t="shared" si="26"/>
        <v>0</v>
      </c>
      <c r="I265" s="133">
        <f t="shared" si="26"/>
        <v>0</v>
      </c>
      <c r="J265" s="45">
        <f t="shared" si="26"/>
        <v>0</v>
      </c>
      <c r="K265" s="45">
        <f t="shared" si="26"/>
        <v>0</v>
      </c>
      <c r="L265" s="45">
        <f t="shared" si="26"/>
        <v>0</v>
      </c>
    </row>
    <row r="266" spans="1:12" s="83" customFormat="1" ht="12.75">
      <c r="A266" s="143"/>
      <c r="B266" s="146" t="s">
        <v>463</v>
      </c>
      <c r="C266" s="136" t="s">
        <v>464</v>
      </c>
      <c r="D266" s="133">
        <f t="shared" si="22"/>
        <v>0</v>
      </c>
      <c r="E266" s="134">
        <f>SUM('[1]TOTAL CASA'!E263+'[1]venit.cercet'!E263+'[1]venit.proprii'!E263+'[1]venit.lml'!E263+'[1]lml'!E263+'[1]BUG.LOCAL'!E263+'[1]bg.stat'!E260+'[1]ACCIZE-programe'!E263+'[1]accize-upu'!E263+'[1]fd.europene'!E269+'[1]fd.dezv'!E269)</f>
        <v>0</v>
      </c>
      <c r="F266" s="49">
        <f>SUM('[1]TOTAL CASA'!F263+'[1]venit.cercet'!F263+'[1]venit.proprii'!F263+'[1]venit.lml'!F263+'[1]lml'!F263+'[1]BUG.LOCAL'!F263+'[1]bg.stat'!F260+'[1]ACCIZE-programe'!F263+'[1]accize-upu'!F263+'[1]fd.europene'!F269+'[1]fd.dezv'!F269+'[1]sponsorizari'!F269+'[1]INVESTITII'!F263)</f>
        <v>0</v>
      </c>
      <c r="G266" s="49">
        <f>SUM('[1]TOTAL CASA'!G263+'[1]venit.cercet'!G263+'[1]venit.proprii'!G263+'[1]venit.lml'!G263+'[1]lml'!G263+'[1]BUG.LOCAL'!G263+'[1]bg.stat'!G260+'[1]ACCIZE-programe'!G263+'[1]accize-upu'!G263+'[1]fd.europene'!G269+'[1]fd.dezv'!G269+'[1]sponsorizari'!G269+'[1]INVESTITII'!G263)</f>
        <v>0</v>
      </c>
      <c r="H266" s="49">
        <f>SUM('[1]TOTAL CASA'!H263+'[1]venit.cercet'!H263+'[1]venit.proprii'!H263+'[1]venit.lml'!H263+'[1]lml'!H263+'[1]BUG.LOCAL'!H263+'[1]bg.stat'!H260+'[1]ACCIZE-programe'!H263+'[1]accize-upu'!H263+'[1]fd.europene'!H269+'[1]fd.dezv'!H269+'[1]sponsorizari'!H269+'[1]INVESTITII'!H263)</f>
        <v>0</v>
      </c>
      <c r="I266" s="49">
        <f>SUM('[1]TOTAL CASA'!I263+'[1]venit.cercet'!I263+'[1]venit.proprii'!I263+'[1]venit.lml'!I263+'[1]lml'!I263+'[1]BUG.LOCAL'!I263+'[1]bg.stat'!I260+'[1]ACCIZE-programe'!I263+'[1]accize-upu'!I263+'[1]fd.europene'!I269+'[1]fd.dezv'!I269+'[1]sponsorizari'!I269+'[1]INVESTITII'!I263)</f>
        <v>0</v>
      </c>
      <c r="J266" s="82"/>
      <c r="K266" s="82"/>
      <c r="L266" s="82"/>
    </row>
    <row r="267" spans="1:12" s="83" customFormat="1" ht="12.75">
      <c r="A267" s="143" t="s">
        <v>465</v>
      </c>
      <c r="B267" s="146"/>
      <c r="C267" s="215" t="s">
        <v>466</v>
      </c>
      <c r="D267" s="133">
        <f t="shared" si="22"/>
        <v>605</v>
      </c>
      <c r="E267" s="134">
        <f>SUM('[1]TOTAL CASA'!E264+'[1]venit.cercet'!E264+'[1]venit.proprii'!E264+'[1]venit.lml'!E264+'[1]lml'!E264+'[1]BUG.LOCAL'!E264+'[1]bg.stat'!E261+'[1]ACCIZE-programe'!E264+'[1]accize-upu'!E264+'[1]fd.europene'!E270+'[1]fd.dezv'!E270)</f>
        <v>0</v>
      </c>
      <c r="F267" s="49">
        <f>SUM('[1]TOTAL CASA'!F264+'[1]venit.cercet'!F264+'[1]venit.proprii'!F264+'[1]venit.lml'!F264+'[1]lml'!F264+'[1]BUG.LOCAL'!F264+'[1]bg.stat'!F261+'[1]ACCIZE-programe'!F264+'[1]fd.europene'!F270+'[1]fd.dezv'!F270+'[1]sponsorizari'!F270+'[1]INVESTITII'!F264+'[1]PRIMARIE'!F260+'[1]ACTIUNI ACCIZE'!F264)</f>
        <v>0</v>
      </c>
      <c r="G267" s="49">
        <f>SUM('[1]TOTAL CASA'!G264+'[1]venit.cercet'!G264+'[1]venit.proprii'!G264+'[1]venit.lml'!G264+'[1]lml'!G264+'[1]BUG.LOCAL'!G264+'[1]bg.stat'!G261+'[1]ACCIZE-programe'!G264+'[1]fd.europene'!G270+'[1]fd.dezv'!G270+'[1]sponsorizari'!G270+'[1]INVESTITII'!G264+'[1]PRIMARIE'!G260+'[1]ACTIUNI ACCIZE'!G264)</f>
        <v>0</v>
      </c>
      <c r="H267" s="49">
        <f>SUM('[1]TOTAL CASA'!H264+'[1]venit.cercet'!H264+'[1]venit.proprii'!H264+'[1]venit.lml'!H264+'[1]lml'!H264+'[1]BUG.LOCAL'!H264+'[1]bg.stat'!H261+'[1]ACCIZE-programe'!H264+'[1]fd.europene'!H270+'[1]fd.dezv'!H270+'[1]sponsorizari'!H270+'[1]INVESTITII'!H264+'[1]PRIMARIE'!H260+'[1]ACTIUNI ACCIZE'!H264)</f>
        <v>0</v>
      </c>
      <c r="I267" s="49">
        <f>SUM('[1]TOTAL CASA'!I264+'[1]venit.cercet'!I264+'[1]venit.proprii'!I264+'[1]venit.lml'!I264+'[1]lml'!I264+'[1]BUG.LOCAL'!I264+'[1]bg.stat'!I261+'[1]ACCIZE-programe'!I264+'[1]fd.europene'!I270+'[1]fd.dezv'!I270+'[1]sponsorizari'!I270+'[1]INVESTITII'!I264+'[1]PRIMARIE'!I260+'[1]ACTIUNI ACCIZE'!I264)</f>
        <v>605</v>
      </c>
      <c r="J267" s="82"/>
      <c r="K267" s="82"/>
      <c r="L267" s="82"/>
    </row>
    <row r="268" spans="1:12" s="83" customFormat="1" ht="12.75">
      <c r="A268" s="143"/>
      <c r="B268" s="191"/>
      <c r="C268" s="145"/>
      <c r="D268" s="133">
        <f t="shared" si="22"/>
        <v>0</v>
      </c>
      <c r="E268" s="134"/>
      <c r="F268" s="134"/>
      <c r="G268" s="134"/>
      <c r="H268" s="134"/>
      <c r="I268" s="135"/>
      <c r="J268" s="82"/>
      <c r="K268" s="82"/>
      <c r="L268" s="82"/>
    </row>
    <row r="269" spans="1:12" s="83" customFormat="1" ht="12.75">
      <c r="A269" s="214" t="s">
        <v>467</v>
      </c>
      <c r="B269" s="146"/>
      <c r="C269" s="215">
        <v>72</v>
      </c>
      <c r="D269" s="133">
        <f t="shared" si="22"/>
        <v>0</v>
      </c>
      <c r="E269" s="134"/>
      <c r="F269" s="134"/>
      <c r="G269" s="134"/>
      <c r="H269" s="134"/>
      <c r="I269" s="135"/>
      <c r="J269" s="82"/>
      <c r="K269" s="82"/>
      <c r="L269" s="82"/>
    </row>
    <row r="270" spans="1:12" s="83" customFormat="1" ht="12.75">
      <c r="A270" s="217" t="s">
        <v>468</v>
      </c>
      <c r="B270" s="218"/>
      <c r="C270" s="215" t="s">
        <v>469</v>
      </c>
      <c r="D270" s="133">
        <f t="shared" si="22"/>
        <v>0</v>
      </c>
      <c r="E270" s="133">
        <f aca="true" t="shared" si="27" ref="E270:L270">SUM(E271)</f>
        <v>0</v>
      </c>
      <c r="F270" s="133">
        <f t="shared" si="27"/>
        <v>0</v>
      </c>
      <c r="G270" s="133">
        <f t="shared" si="27"/>
        <v>0</v>
      </c>
      <c r="H270" s="133">
        <f t="shared" si="27"/>
        <v>0</v>
      </c>
      <c r="I270" s="133">
        <f t="shared" si="27"/>
        <v>0</v>
      </c>
      <c r="J270" s="45">
        <f t="shared" si="27"/>
        <v>0</v>
      </c>
      <c r="K270" s="45">
        <f t="shared" si="27"/>
        <v>0</v>
      </c>
      <c r="L270" s="45">
        <f t="shared" si="27"/>
        <v>0</v>
      </c>
    </row>
    <row r="271" spans="1:12" s="83" customFormat="1" ht="12.75">
      <c r="A271" s="217"/>
      <c r="B271" s="146" t="s">
        <v>470</v>
      </c>
      <c r="C271" s="145" t="s">
        <v>471</v>
      </c>
      <c r="D271" s="133">
        <f t="shared" si="22"/>
        <v>0</v>
      </c>
      <c r="E271" s="134">
        <f>SUM('[1]spital'!E268+'[1]bft'!E268+'[1]puncte'!E268+'[1]dializa'!E264+'[1]venit.cercet'!E268+'[1]venit.proprii'!E268+'[1]lml'!E268+'[1]BUG.LOCAL'!E268+'[1]bg.stat'!E265)</f>
        <v>0</v>
      </c>
      <c r="F271" s="49">
        <f>SUM('[1]TOTAL CASA'!F268+'[1]venit.cercet'!F268+'[1]venit.proprii'!F268+'[1]venit.lml'!F268+'[1]lml'!F268+'[1]BUG.LOCAL'!F268+'[1]bg.stat'!F265+'[1]ACCIZE-programe'!F268+'[1]accize-upu'!F268+'[1]fd.europene'!F274+'[1]fd.dezv'!F274+'[1]sponsorizari'!F274+'[1]INVESTITII'!F268)</f>
        <v>0</v>
      </c>
      <c r="G271" s="49">
        <f>SUM('[1]TOTAL CASA'!G268+'[1]venit.cercet'!G268+'[1]venit.proprii'!G268+'[1]venit.lml'!G268+'[1]lml'!G268+'[1]BUG.LOCAL'!G268+'[1]bg.stat'!G265+'[1]ACCIZE-programe'!G268+'[1]accize-upu'!G268+'[1]fd.europene'!G274+'[1]fd.dezv'!G274+'[1]sponsorizari'!G274+'[1]INVESTITII'!G268)</f>
        <v>0</v>
      </c>
      <c r="H271" s="49">
        <f>SUM('[1]TOTAL CASA'!H268+'[1]venit.cercet'!H268+'[1]venit.proprii'!H268+'[1]venit.lml'!H268+'[1]lml'!H268+'[1]BUG.LOCAL'!H268+'[1]bg.stat'!H265+'[1]ACCIZE-programe'!H268+'[1]accize-upu'!H268+'[1]fd.europene'!H274+'[1]fd.dezv'!H274+'[1]sponsorizari'!H274+'[1]INVESTITII'!H268)</f>
        <v>0</v>
      </c>
      <c r="I271" s="49">
        <f>SUM('[1]TOTAL CASA'!I268+'[1]venit.cercet'!I268+'[1]venit.proprii'!I268+'[1]venit.lml'!I268+'[1]lml'!I268+'[1]BUG.LOCAL'!I268+'[1]bg.stat'!I265+'[1]ACCIZE-programe'!I268+'[1]accize-upu'!I268+'[1]fd.europene'!I274+'[1]fd.dezv'!I274+'[1]sponsorizari'!I274+'[1]INVESTITII'!I268)</f>
        <v>0</v>
      </c>
      <c r="J271" s="82"/>
      <c r="K271" s="82"/>
      <c r="L271" s="82"/>
    </row>
    <row r="272" spans="1:12" s="83" customFormat="1" ht="12.75">
      <c r="A272" s="217"/>
      <c r="B272" s="146"/>
      <c r="C272" s="219"/>
      <c r="D272" s="133">
        <f t="shared" si="22"/>
        <v>0</v>
      </c>
      <c r="E272" s="155"/>
      <c r="F272" s="155"/>
      <c r="G272" s="155"/>
      <c r="H272" s="155"/>
      <c r="I272" s="156"/>
      <c r="J272" s="82"/>
      <c r="K272" s="82"/>
      <c r="L272" s="82"/>
    </row>
    <row r="273" spans="1:12" s="83" customFormat="1" ht="12.75">
      <c r="A273" s="217" t="s">
        <v>472</v>
      </c>
      <c r="B273" s="218"/>
      <c r="C273" s="220">
        <v>75</v>
      </c>
      <c r="D273" s="133">
        <f t="shared" si="22"/>
        <v>0</v>
      </c>
      <c r="E273" s="155"/>
      <c r="F273" s="155"/>
      <c r="G273" s="155"/>
      <c r="H273" s="155"/>
      <c r="I273" s="156"/>
      <c r="J273" s="82"/>
      <c r="K273" s="82"/>
      <c r="L273" s="82"/>
    </row>
    <row r="274" spans="1:12" s="83" customFormat="1" ht="12.75">
      <c r="A274" s="217"/>
      <c r="B274" s="218"/>
      <c r="C274" s="221"/>
      <c r="D274" s="133">
        <f t="shared" si="22"/>
        <v>0</v>
      </c>
      <c r="E274" s="134"/>
      <c r="F274" s="134"/>
      <c r="G274" s="134"/>
      <c r="H274" s="134"/>
      <c r="I274" s="135"/>
      <c r="J274" s="82"/>
      <c r="K274" s="82"/>
      <c r="L274" s="82"/>
    </row>
    <row r="275" spans="1:12" s="83" customFormat="1" ht="35.25" customHeight="1">
      <c r="A275" s="147" t="s">
        <v>339</v>
      </c>
      <c r="B275" s="148"/>
      <c r="C275" s="154" t="s">
        <v>340</v>
      </c>
      <c r="D275" s="133">
        <f>SUM(F275:I275)</f>
        <v>0</v>
      </c>
      <c r="E275" s="155"/>
      <c r="F275" s="155"/>
      <c r="G275" s="155"/>
      <c r="H275" s="155"/>
      <c r="I275" s="156"/>
      <c r="J275" s="82"/>
      <c r="K275" s="82"/>
      <c r="L275" s="82"/>
    </row>
    <row r="276" spans="1:12" s="83" customFormat="1" ht="12.75">
      <c r="A276" s="152" t="s">
        <v>341</v>
      </c>
      <c r="B276" s="153"/>
      <c r="C276" s="154" t="s">
        <v>342</v>
      </c>
      <c r="D276" s="133">
        <f>SUM(F276:I276)</f>
        <v>0</v>
      </c>
      <c r="E276" s="155"/>
      <c r="F276" s="155"/>
      <c r="G276" s="155"/>
      <c r="H276" s="155"/>
      <c r="I276" s="156"/>
      <c r="J276" s="82"/>
      <c r="K276" s="82"/>
      <c r="L276" s="82"/>
    </row>
    <row r="277" spans="1:12" s="83" customFormat="1" ht="12.75">
      <c r="A277" s="152"/>
      <c r="B277" s="153" t="s">
        <v>486</v>
      </c>
      <c r="C277" s="154"/>
      <c r="D277" s="133">
        <f>SUM(F277:I277)</f>
        <v>0</v>
      </c>
      <c r="E277" s="155"/>
      <c r="F277" s="155"/>
      <c r="G277" s="155"/>
      <c r="H277" s="155"/>
      <c r="I277" s="156"/>
      <c r="J277" s="82"/>
      <c r="K277" s="82"/>
      <c r="L277" s="82"/>
    </row>
    <row r="278" spans="1:9" s="83" customFormat="1" ht="12.75">
      <c r="A278" s="222"/>
      <c r="B278" s="223" t="s">
        <v>487</v>
      </c>
      <c r="C278" s="224"/>
      <c r="D278" s="133">
        <f>SUM(F278:I278)</f>
        <v>0</v>
      </c>
      <c r="E278" s="225"/>
      <c r="F278" s="225"/>
      <c r="G278" s="225"/>
      <c r="H278" s="225"/>
      <c r="I278" s="226"/>
    </row>
    <row r="279" spans="1:9" ht="12.75">
      <c r="A279" s="227"/>
      <c r="B279" s="228"/>
      <c r="C279" s="229"/>
      <c r="D279" s="230"/>
      <c r="E279" s="231"/>
      <c r="F279" s="231"/>
      <c r="G279" s="231"/>
      <c r="H279" s="231"/>
      <c r="I279" s="231"/>
    </row>
    <row r="280" spans="1:9" ht="12.75">
      <c r="A280" s="227"/>
      <c r="B280" s="228"/>
      <c r="C280" s="229"/>
      <c r="D280" s="230"/>
      <c r="E280" s="231"/>
      <c r="F280" s="231"/>
      <c r="G280" s="231"/>
      <c r="H280" s="231"/>
      <c r="I280" s="231"/>
    </row>
    <row r="281" spans="2:8" ht="12.75">
      <c r="B281" s="232" t="s">
        <v>488</v>
      </c>
      <c r="C281" s="233"/>
      <c r="D281" s="233"/>
      <c r="E281" s="233"/>
      <c r="F281" s="233"/>
      <c r="G281" s="233"/>
      <c r="H281" s="5"/>
    </row>
    <row r="282" spans="2:8" ht="12.75">
      <c r="B282" s="232" t="s">
        <v>473</v>
      </c>
      <c r="C282" s="233"/>
      <c r="D282" s="233"/>
      <c r="E282" s="233"/>
      <c r="F282" s="233"/>
      <c r="G282" s="233"/>
      <c r="H282" s="5"/>
    </row>
    <row r="283" spans="2:8" ht="12.75">
      <c r="B283" s="232"/>
      <c r="C283" s="233"/>
      <c r="D283" s="233"/>
      <c r="E283" s="233"/>
      <c r="F283" s="233"/>
      <c r="G283" s="233"/>
      <c r="H283" s="5"/>
    </row>
  </sheetData>
  <mergeCells count="38">
    <mergeCell ref="A275:B275"/>
    <mergeCell ref="A242:B242"/>
    <mergeCell ref="A246:B246"/>
    <mergeCell ref="A250:B250"/>
    <mergeCell ref="A254:B254"/>
    <mergeCell ref="A226:B226"/>
    <mergeCell ref="A230:B230"/>
    <mergeCell ref="A234:B234"/>
    <mergeCell ref="A238:B238"/>
    <mergeCell ref="B8:I8"/>
    <mergeCell ref="B9:I9"/>
    <mergeCell ref="H11:I11"/>
    <mergeCell ref="A12:B13"/>
    <mergeCell ref="C12:C13"/>
    <mergeCell ref="D12:E12"/>
    <mergeCell ref="F12:I12"/>
    <mergeCell ref="A213:B213"/>
    <mergeCell ref="A214:B214"/>
    <mergeCell ref="A218:B218"/>
    <mergeCell ref="A222:B222"/>
    <mergeCell ref="A185:B185"/>
    <mergeCell ref="A188:B188"/>
    <mergeCell ref="A189:B189"/>
    <mergeCell ref="A201:B201"/>
    <mergeCell ref="A159:B159"/>
    <mergeCell ref="A162:B162"/>
    <mergeCell ref="A163:B163"/>
    <mergeCell ref="A172:B172"/>
    <mergeCell ref="A133:B133"/>
    <mergeCell ref="A134:B134"/>
    <mergeCell ref="A147:B147"/>
    <mergeCell ref="A80:B80"/>
    <mergeCell ref="A81:B81"/>
    <mergeCell ref="A89:B89"/>
    <mergeCell ref="A98:B98"/>
    <mergeCell ref="A14:B14"/>
    <mergeCell ref="A15:B15"/>
    <mergeCell ref="A52:B52"/>
  </mergeCells>
  <printOptions/>
  <pageMargins left="0.75" right="0.42" top="0.43" bottom="0.22" header="0.2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User_Name</cp:lastModifiedBy>
  <cp:lastPrinted>2015-02-16T11:36:30Z</cp:lastPrinted>
  <dcterms:created xsi:type="dcterms:W3CDTF">1996-10-14T23:33:28Z</dcterms:created>
  <dcterms:modified xsi:type="dcterms:W3CDTF">2015-02-16T11:41:06Z</dcterms:modified>
  <cp:category/>
  <cp:version/>
  <cp:contentType/>
  <cp:contentStatus/>
</cp:coreProperties>
</file>