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lina-2023\FINAL Casare 2023\ADRESE CASARE 2023\"/>
    </mc:Choice>
  </mc:AlternateContent>
  <xr:revisionPtr revIDLastSave="0" documentId="13_ncr:1_{70CD84EB-416D-4C45-AD3B-2602A9BD818D}" xr6:coauthVersionLast="36" xr6:coauthVersionMax="36" xr10:uidLastSave="{00000000-0000-0000-0000-000000000000}"/>
  <bookViews>
    <workbookView xWindow="0" yWindow="0" windowWidth="19200" windowHeight="11085" firstSheet="1" activeTab="3" xr2:uid="{91F31027-7745-4938-B145-E5191E486269}"/>
  </bookViews>
  <sheets>
    <sheet name="Mijloace fixe" sheetId="1" r:id="rId1"/>
    <sheet name="Mijloace fixe-BM" sheetId="3" r:id="rId2"/>
    <sheet name="Mijloace fixe-Fonduri" sheetId="4" r:id="rId3"/>
    <sheet name="Obiecte inventar" sheetId="2" r:id="rId4"/>
    <sheet name="OB INV FONDURI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" i="4" l="1"/>
  <c r="I193" i="4" s="1"/>
  <c r="G694" i="2" l="1"/>
  <c r="G693" i="2"/>
  <c r="G692" i="2"/>
  <c r="G691" i="2"/>
  <c r="G690" i="2"/>
  <c r="G689" i="2"/>
  <c r="G280" i="2" l="1"/>
  <c r="G304" i="2"/>
  <c r="G295" i="2"/>
  <c r="I114" i="4" l="1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13" i="4"/>
  <c r="G18" i="6"/>
  <c r="G17" i="6"/>
  <c r="G19" i="6" s="1"/>
  <c r="I191" i="4" l="1"/>
  <c r="I12" i="4"/>
  <c r="G14" i="6" l="1"/>
  <c r="G13" i="6"/>
  <c r="G15" i="6" s="1"/>
  <c r="G10" i="6"/>
  <c r="G9" i="6"/>
  <c r="G11" i="6" s="1"/>
  <c r="G20" i="6" s="1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27" i="3"/>
  <c r="I26" i="3"/>
  <c r="I25" i="3"/>
  <c r="I28" i="3" s="1"/>
  <c r="I23" i="3"/>
  <c r="I22" i="3"/>
  <c r="I21" i="3"/>
  <c r="I20" i="3"/>
  <c r="I24" i="3" s="1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8" i="3"/>
  <c r="I17" i="3"/>
  <c r="I16" i="3"/>
  <c r="I15" i="3"/>
  <c r="I13" i="3"/>
  <c r="I12" i="3"/>
  <c r="I14" i="3" s="1"/>
  <c r="I10" i="3"/>
  <c r="I11" i="3" s="1"/>
  <c r="I9" i="4"/>
  <c r="I10" i="4" s="1"/>
  <c r="I112" i="4" l="1"/>
  <c r="I35" i="4"/>
  <c r="I194" i="4" s="1"/>
  <c r="I19" i="3"/>
  <c r="I29" i="3" s="1"/>
  <c r="I78" i="1"/>
  <c r="I51" i="1"/>
  <c r="G1124" i="2"/>
  <c r="I76" i="1" l="1"/>
  <c r="G1250" i="2"/>
  <c r="G1249" i="2"/>
  <c r="G1248" i="2"/>
  <c r="G1251" i="2" s="1"/>
  <c r="G506" i="2" l="1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1245" i="2"/>
  <c r="G1244" i="2"/>
  <c r="G1243" i="2"/>
  <c r="G1242" i="2"/>
  <c r="G1241" i="2"/>
  <c r="G1240" i="2"/>
  <c r="G1235" i="2"/>
  <c r="G1236" i="2"/>
  <c r="G1237" i="2"/>
  <c r="G1238" i="2"/>
  <c r="G1239" i="2"/>
  <c r="G1230" i="2"/>
  <c r="G1231" i="2"/>
  <c r="G1232" i="2"/>
  <c r="G1233" i="2"/>
  <c r="G1234" i="2"/>
  <c r="G1229" i="2"/>
  <c r="G1228" i="2"/>
  <c r="G1227" i="2"/>
  <c r="G1226" i="2"/>
  <c r="G1215" i="2"/>
  <c r="G1216" i="2"/>
  <c r="G1217" i="2"/>
  <c r="G1218" i="2"/>
  <c r="G1219" i="2"/>
  <c r="G1220" i="2"/>
  <c r="G1221" i="2"/>
  <c r="G1222" i="2"/>
  <c r="G1223" i="2"/>
  <c r="G1224" i="2"/>
  <c r="G1225" i="2"/>
  <c r="G1214" i="2"/>
  <c r="G1208" i="2"/>
  <c r="G1209" i="2"/>
  <c r="G1210" i="2"/>
  <c r="G1211" i="2"/>
  <c r="G1207" i="2"/>
  <c r="G1200" i="2"/>
  <c r="G1201" i="2"/>
  <c r="G1202" i="2"/>
  <c r="G1203" i="2"/>
  <c r="G1204" i="2"/>
  <c r="G1199" i="2"/>
  <c r="I74" i="1"/>
  <c r="G1186" i="2"/>
  <c r="G1187" i="2"/>
  <c r="G1188" i="2"/>
  <c r="G1189" i="2"/>
  <c r="G1190" i="2"/>
  <c r="G1191" i="2"/>
  <c r="G1192" i="2"/>
  <c r="G1193" i="2"/>
  <c r="G1194" i="2"/>
  <c r="G1195" i="2"/>
  <c r="G1196" i="2"/>
  <c r="G1185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51" i="2"/>
  <c r="G1246" i="2" l="1"/>
  <c r="G1197" i="2"/>
  <c r="G1212" i="2"/>
  <c r="G1205" i="2"/>
  <c r="G1183" i="2"/>
  <c r="I70" i="1"/>
  <c r="I71" i="1"/>
  <c r="I69" i="1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27" i="2"/>
  <c r="G1117" i="2"/>
  <c r="G1118" i="2"/>
  <c r="G1119" i="2"/>
  <c r="G1120" i="2"/>
  <c r="G1121" i="2"/>
  <c r="G1122" i="2"/>
  <c r="G1123" i="2"/>
  <c r="G1116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084" i="2"/>
  <c r="G1081" i="2"/>
  <c r="G1080" i="2"/>
  <c r="G1079" i="2"/>
  <c r="G1078" i="2"/>
  <c r="G1076" i="2"/>
  <c r="G1069" i="2"/>
  <c r="G1070" i="2"/>
  <c r="G1071" i="2"/>
  <c r="G1068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49" i="2"/>
  <c r="I67" i="1"/>
  <c r="I66" i="1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996" i="2"/>
  <c r="G1149" i="2" l="1"/>
  <c r="G1125" i="2"/>
  <c r="I68" i="1"/>
  <c r="I72" i="1"/>
  <c r="G1072" i="2"/>
  <c r="G1082" i="2"/>
  <c r="G1114" i="2"/>
  <c r="G1047" i="2"/>
  <c r="G1066" i="2"/>
  <c r="I65" i="1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36" i="2"/>
  <c r="G994" i="2" l="1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16" i="2"/>
  <c r="G934" i="2" l="1"/>
  <c r="I62" i="1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893" i="2"/>
  <c r="G914" i="2" l="1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67" i="2"/>
  <c r="G891" i="2" l="1"/>
  <c r="G856" i="2"/>
  <c r="G857" i="2"/>
  <c r="G858" i="2"/>
  <c r="G859" i="2"/>
  <c r="G860" i="2"/>
  <c r="G861" i="2"/>
  <c r="G862" i="2"/>
  <c r="G863" i="2"/>
  <c r="G864" i="2"/>
  <c r="G855" i="2"/>
  <c r="G851" i="2"/>
  <c r="G852" i="2"/>
  <c r="G850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03" i="2"/>
  <c r="I58" i="1"/>
  <c r="I59" i="1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760" i="2"/>
  <c r="I60" i="1" l="1"/>
  <c r="G865" i="2"/>
  <c r="G853" i="2"/>
  <c r="G848" i="2"/>
  <c r="G801" i="2"/>
  <c r="G758" i="2"/>
  <c r="G707" i="2" l="1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06" i="2"/>
  <c r="G703" i="2"/>
  <c r="G702" i="2"/>
  <c r="G701" i="2"/>
  <c r="G700" i="2"/>
  <c r="G699" i="2"/>
  <c r="G698" i="2"/>
  <c r="G697" i="2"/>
  <c r="G754" i="2" l="1"/>
  <c r="G704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56" i="2"/>
  <c r="I53" i="1"/>
  <c r="I54" i="1"/>
  <c r="I55" i="1"/>
  <c r="I56" i="1"/>
  <c r="I52" i="1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28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591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I49" i="1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30" i="2"/>
  <c r="G555" i="2" l="1"/>
  <c r="G589" i="2"/>
  <c r="G695" i="2"/>
  <c r="G671" i="2"/>
  <c r="G626" i="2"/>
  <c r="G654" i="2"/>
  <c r="I57" i="1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467" i="2"/>
  <c r="G528" i="2" l="1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11" i="2"/>
  <c r="I46" i="1"/>
  <c r="I42" i="1"/>
  <c r="I43" i="1"/>
  <c r="I44" i="1"/>
  <c r="I41" i="1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38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55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33" i="2"/>
  <c r="I45" i="1" l="1"/>
  <c r="G353" i="2"/>
  <c r="G433" i="2"/>
  <c r="G409" i="2"/>
  <c r="G465" i="2"/>
  <c r="G383" i="2"/>
  <c r="I47" i="1"/>
  <c r="G330" i="2"/>
  <c r="G329" i="2"/>
  <c r="G32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08" i="2"/>
  <c r="G275" i="2"/>
  <c r="G276" i="2"/>
  <c r="G277" i="2"/>
  <c r="G278" i="2"/>
  <c r="G279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6" i="2"/>
  <c r="G297" i="2"/>
  <c r="G298" i="2"/>
  <c r="G299" i="2"/>
  <c r="G300" i="2"/>
  <c r="G301" i="2"/>
  <c r="G302" i="2"/>
  <c r="G303" i="2"/>
  <c r="G305" i="2"/>
  <c r="G274" i="2"/>
  <c r="I40" i="1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50" i="2"/>
  <c r="I37" i="1"/>
  <c r="I36" i="1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01" i="2"/>
  <c r="G192" i="2"/>
  <c r="G193" i="2"/>
  <c r="G194" i="2"/>
  <c r="G195" i="2"/>
  <c r="G196" i="2"/>
  <c r="G197" i="2"/>
  <c r="G198" i="2"/>
  <c r="G191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66" i="2"/>
  <c r="I38" i="1" l="1"/>
  <c r="G189" i="2"/>
  <c r="G331" i="2"/>
  <c r="G199" i="2"/>
  <c r="G306" i="2"/>
  <c r="G272" i="2"/>
  <c r="G248" i="2"/>
  <c r="I35" i="1"/>
  <c r="G158" i="2"/>
  <c r="G159" i="2"/>
  <c r="G160" i="2"/>
  <c r="G161" i="2"/>
  <c r="G162" i="2"/>
  <c r="G163" i="2"/>
  <c r="G157" i="2"/>
  <c r="G148" i="2"/>
  <c r="G149" i="2"/>
  <c r="G150" i="2"/>
  <c r="G151" i="2"/>
  <c r="G152" i="2"/>
  <c r="G153" i="2"/>
  <c r="G154" i="2"/>
  <c r="G147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24" i="2"/>
  <c r="I33" i="1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71" i="2"/>
  <c r="G164" i="2" l="1"/>
  <c r="G155" i="2"/>
  <c r="G122" i="2"/>
  <c r="G145" i="2"/>
  <c r="I29" i="1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49" i="2"/>
  <c r="I28" i="1"/>
  <c r="I25" i="1"/>
  <c r="I26" i="1" s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26" i="2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23" i="2"/>
  <c r="G22" i="2"/>
  <c r="G21" i="2"/>
  <c r="G20" i="2"/>
  <c r="G19" i="2"/>
  <c r="G18" i="2"/>
  <c r="G17" i="2"/>
  <c r="G16" i="2"/>
  <c r="G15" i="2"/>
  <c r="G14" i="2"/>
  <c r="G13" i="2"/>
  <c r="G12" i="2"/>
  <c r="G24" i="2" l="1"/>
  <c r="G69" i="2"/>
  <c r="I30" i="1"/>
  <c r="I24" i="1"/>
  <c r="I79" i="1" s="1"/>
  <c r="G47" i="2"/>
  <c r="G1252" i="2" l="1"/>
</calcChain>
</file>

<file path=xl/sharedStrings.xml><?xml version="1.0" encoding="utf-8"?>
<sst xmlns="http://schemas.openxmlformats.org/spreadsheetml/2006/main" count="4931" uniqueCount="1372">
  <si>
    <t>SPITALUL JUDETEAN DE URGENTA PITESTI</t>
  </si>
  <si>
    <t>APROB PRESEDINTE CONSILIUL DE ADMINISTRATIE</t>
  </si>
  <si>
    <t>DR.ANCI IONESCU</t>
  </si>
  <si>
    <t>NR.CRT</t>
  </si>
  <si>
    <t xml:space="preserve">      SECTIA</t>
  </si>
  <si>
    <t>ID M.F.</t>
  </si>
  <si>
    <t>DENUMIRE MIJLOC FIX</t>
  </si>
  <si>
    <t xml:space="preserve">  COD DE</t>
  </si>
  <si>
    <t xml:space="preserve">   NR.</t>
  </si>
  <si>
    <t>CANT.</t>
  </si>
  <si>
    <t>PRET</t>
  </si>
  <si>
    <t xml:space="preserve">  VALOARE</t>
  </si>
  <si>
    <t>DATA PUNERII</t>
  </si>
  <si>
    <t xml:space="preserve">DURATA </t>
  </si>
  <si>
    <t>GRAD DE</t>
  </si>
  <si>
    <t xml:space="preserve"> CLASIFICARE</t>
  </si>
  <si>
    <t>INVENTAR</t>
  </si>
  <si>
    <t>DE INVENTAR</t>
  </si>
  <si>
    <t>IN FUNCTIUNE</t>
  </si>
  <si>
    <t>DE FUNCT</t>
  </si>
  <si>
    <t>UZURA</t>
  </si>
  <si>
    <t>TABEL CENTRALIZATOR CU PROPUNERILE DE DECLASARE A MIJLOACELOR FIXE ANUL 2023</t>
  </si>
  <si>
    <t>DENUMIRE OBIECT DE INVENTAR</t>
  </si>
  <si>
    <t>U.M.</t>
  </si>
  <si>
    <t xml:space="preserve">CANTITATE </t>
  </si>
  <si>
    <t xml:space="preserve">  PRET</t>
  </si>
  <si>
    <t>GRAD DE UZURA</t>
  </si>
  <si>
    <t>TABEL CENTRALIZATOR CU PROPUNERILE DE DECLASARE A OBIECTELOR  DE INVENTAR  ANUL 2023</t>
  </si>
  <si>
    <t xml:space="preserve">  SECTIA -ID ARTICOL</t>
  </si>
  <si>
    <t>A.T.I.</t>
  </si>
  <si>
    <t>Aer conditionat</t>
  </si>
  <si>
    <t>Aer conditionat 12000 BTU</t>
  </si>
  <si>
    <t>Aer conditionat 9000 BTU</t>
  </si>
  <si>
    <t>Burduf perna 70 x 50</t>
  </si>
  <si>
    <t>Huse impermeabile 200x90x20cm cu fermoar</t>
  </si>
  <si>
    <t>Cratita 4 litri</t>
  </si>
  <si>
    <t>Infuzomat CE</t>
  </si>
  <si>
    <t>Laringoscop</t>
  </si>
  <si>
    <t>Lenjerie pat</t>
  </si>
  <si>
    <t>Monitor 18,5</t>
  </si>
  <si>
    <t>Oala inox 10 litri</t>
  </si>
  <si>
    <t>Pulsoximetru profesional portabil</t>
  </si>
  <si>
    <t>buc</t>
  </si>
  <si>
    <t>TOTAL</t>
  </si>
  <si>
    <t>Aparat anestezie Drager Fabius-CE</t>
  </si>
  <si>
    <t>Aparat de monitorizare hemodinamica avansata seria 8101-14-4039</t>
  </si>
  <si>
    <t>Camera de izolare cu presiune negativa (izoleta)</t>
  </si>
  <si>
    <t>Disp.de titrare a troponinelor-BM</t>
  </si>
  <si>
    <t>Injectomat dublu CSP 100C seria 60901139</t>
  </si>
  <si>
    <t>Injectomat dublu CSP 100C seria 60901023</t>
  </si>
  <si>
    <t>Injectomat dublu CSP 100C seria 60901157</t>
  </si>
  <si>
    <t>Injectomat dublu CSP 100C seria 60901173</t>
  </si>
  <si>
    <t>Injectomat dublu CSP 100C seria 60901191</t>
  </si>
  <si>
    <t>Lada frigorifica transport sange</t>
  </si>
  <si>
    <t>Monitor multiparametri</t>
  </si>
  <si>
    <t>LABORATOR RADIOLOGIE SI IMAGISTICA MEDICALA</t>
  </si>
  <si>
    <t>BIROU CU 1 CORP</t>
  </si>
  <si>
    <t>BUC</t>
  </si>
  <si>
    <t>0.09</t>
  </si>
  <si>
    <t>CASETE RADIOLOGICE</t>
  </si>
  <si>
    <t>CASETE RADIOLOGICE 15/40 GREEN 400</t>
  </si>
  <si>
    <t>690.20</t>
  </si>
  <si>
    <t>CASETE RADIOLOGICE 24/30 GREEN 400</t>
  </si>
  <si>
    <t>975.80</t>
  </si>
  <si>
    <t>CASETE RADIOLOGICE 30/40 GREEN 400</t>
  </si>
  <si>
    <t>1,428.00</t>
  </si>
  <si>
    <t>CASETE RADIOLOGICE 35/35 GREEN 400</t>
  </si>
  <si>
    <t>1,475.60</t>
  </si>
  <si>
    <t>COSTUM PERS MEDICAL</t>
  </si>
  <si>
    <t>55.93</t>
  </si>
  <si>
    <t>DULAP LEMN 2 USI</t>
  </si>
  <si>
    <t>0.13</t>
  </si>
  <si>
    <t>DULAP FISET 2 USI</t>
  </si>
  <si>
    <t>0.10</t>
  </si>
  <si>
    <t>EUROPUBELA 120 LGALBENA</t>
  </si>
  <si>
    <t>117.81</t>
  </si>
  <si>
    <t>FISET METALIC</t>
  </si>
  <si>
    <t>79.06</t>
  </si>
  <si>
    <t>FURTUN TIP C DE 20 M DIAMETRU 20</t>
  </si>
  <si>
    <t>148.80</t>
  </si>
  <si>
    <t>GAROU AUTOMAT</t>
  </si>
  <si>
    <t>JALUZELE GRI</t>
  </si>
  <si>
    <t>189.45</t>
  </si>
  <si>
    <t>PAT FIER ADULTI</t>
  </si>
  <si>
    <t>0.06</t>
  </si>
  <si>
    <t xml:space="preserve">SCAUN TAPITAT PIELE ECOLOGICA </t>
  </si>
  <si>
    <t>73.77</t>
  </si>
  <si>
    <t>SCAUN FELICIA</t>
  </si>
  <si>
    <t>59.91</t>
  </si>
  <si>
    <t>STINGATOR INCENDIU</t>
  </si>
  <si>
    <t>162.68</t>
  </si>
  <si>
    <t>46.41</t>
  </si>
  <si>
    <t>TENSIOMETRU MECANIC CU  MANOMETRU SI STETOSCOP ADULTI</t>
  </si>
  <si>
    <t>RADIOLOGIE</t>
  </si>
  <si>
    <t>165,284.42</t>
  </si>
  <si>
    <t>AP. MULTIX COMPACT K</t>
  </si>
  <si>
    <t>L.M.L. AG</t>
  </si>
  <si>
    <t>Baie ultrasonica</t>
  </si>
  <si>
    <t>L.M.L AG</t>
  </si>
  <si>
    <t>A.C. NORDSTAR 12000</t>
  </si>
  <si>
    <t>A.C. 12000 BTU</t>
  </si>
  <si>
    <t>Aspirator PHILIPS</t>
  </si>
  <si>
    <t>Frigider ARCTIC</t>
  </si>
  <si>
    <t>Frigider FB 276</t>
  </si>
  <si>
    <t>Halat medical</t>
  </si>
  <si>
    <t>Imprimanta CANON LBP 6030</t>
  </si>
  <si>
    <t>Imprimanta HP8JD2460</t>
  </si>
  <si>
    <t>Scaune fixe</t>
  </si>
  <si>
    <t>Scaune</t>
  </si>
  <si>
    <t>Mouse optic</t>
  </si>
  <si>
    <t>Sistem calcul INTEL PENTIUM+tast+mouse</t>
  </si>
  <si>
    <t>Sistem SEMPRON</t>
  </si>
  <si>
    <t>Sistem AMD</t>
  </si>
  <si>
    <t>Sistem calcul+mouse+tastatura</t>
  </si>
  <si>
    <t>Sistem calcul CPU INTEL PENTIUM</t>
  </si>
  <si>
    <t>Monitor 18.5</t>
  </si>
  <si>
    <t>DIABET</t>
  </si>
  <si>
    <t>ELECTROENCEFALOGRAF 6 CANALE FA+9022-INV</t>
  </si>
  <si>
    <t>CALCULATOR TIP DESKTOP(incl.monitor)POSCCE217/324/2010 E-SANATATE AG001 ASESOFT GEMINA SL 1031T</t>
  </si>
  <si>
    <t>2260377</t>
  </si>
  <si>
    <t>Burduf perna</t>
  </si>
  <si>
    <t>CALORIFER ELECTRIC</t>
  </si>
  <si>
    <t>CAMASI FEMEI</t>
  </si>
  <si>
    <t>CAPAC WC IGIENIC ACTIONARE MECANICA</t>
  </si>
  <si>
    <t>CAPOADE FEMEI</t>
  </si>
  <si>
    <t>CEARCEAF PAT</t>
  </si>
  <si>
    <t>CEARCEAF PAT ALB 220x180 cm</t>
  </si>
  <si>
    <t>CEARCEAF PAT-SP</t>
  </si>
  <si>
    <t>CEARCEAF PATURA ALB 210x160</t>
  </si>
  <si>
    <t>ciocan reflexe</t>
  </si>
  <si>
    <t>CITITOR DE CARD SANATATE CU TASTATURA SI DISPLAY OMNIKEY</t>
  </si>
  <si>
    <t>COMBINA FRIGORIFICA 2 USI 221+69L</t>
  </si>
  <si>
    <t>COSTUM PERS. MEDICAL</t>
  </si>
  <si>
    <t>CRATITA EMAIL 8L</t>
  </si>
  <si>
    <t>CUTIT BUCATARIE</t>
  </si>
  <si>
    <t>DULAP FISET</t>
  </si>
  <si>
    <t>DOZATOR SAPUN LICHID</t>
  </si>
  <si>
    <t>EUROPUBELA</t>
  </si>
  <si>
    <t>FATA PERNA</t>
  </si>
  <si>
    <t>FATA PERNA ALB 70x60</t>
  </si>
  <si>
    <t>FATA PERNA-SP</t>
  </si>
  <si>
    <t>FRIGIDER ARCTIC</t>
  </si>
  <si>
    <t>FURTUN REFULARE</t>
  </si>
  <si>
    <t>IMPRIMANTA CANON LBP 6030,A4, LASERJET, MONOCROM</t>
  </si>
  <si>
    <t>IMPRIMANTA MULTIFUNCTIONALA CANON</t>
  </si>
  <si>
    <t>HALAT MOLTON</t>
  </si>
  <si>
    <t>LENJERIE PAT CREPONATA 1 PERSOANA</t>
  </si>
  <si>
    <t>LENJERIE PAT CU DOUA FETE DE PERNA</t>
  </si>
  <si>
    <t>MASA INSTRUMENTE</t>
  </si>
  <si>
    <t>MOUSE LG 3D 510 PS 2/ NEGRU</t>
  </si>
  <si>
    <t>PATURA LANA</t>
  </si>
  <si>
    <t>PERNA 700*500</t>
  </si>
  <si>
    <t>PIJAMA ADULTI</t>
  </si>
  <si>
    <t>PLOSCA PLASTIC</t>
  </si>
  <si>
    <t>PULSOXIMETRU</t>
  </si>
  <si>
    <t>SCAUN INVALID</t>
  </si>
  <si>
    <t>SCAUN LEDO-SP</t>
  </si>
  <si>
    <t>SCAUN ARGO</t>
  </si>
  <si>
    <t xml:space="preserve">SET LENJERIE PAT </t>
  </si>
  <si>
    <t>SISTEM DE CALCUL INTEL PENTIUM DUAL CORE 3GHZ H61 HDD500(TASTATURA+MOUSE)</t>
  </si>
  <si>
    <t>STAMPILA</t>
  </si>
  <si>
    <t>STATIV PERFUZII</t>
  </si>
  <si>
    <t>STATIV PERFUZII TIJA MAN</t>
  </si>
  <si>
    <t>0.07</t>
  </si>
  <si>
    <t>TASTATURA LG ST 200</t>
  </si>
  <si>
    <t>19.00</t>
  </si>
  <si>
    <t>TENSIOMETRU</t>
  </si>
  <si>
    <t>79.00</t>
  </si>
  <si>
    <t>TENSIOMETRU DIGITAL</t>
  </si>
  <si>
    <t>297.50</t>
  </si>
  <si>
    <t>TENSIOMETRU ELECTRONIC</t>
  </si>
  <si>
    <t>326.06</t>
  </si>
  <si>
    <t>ELECTROCARDIOGRAF ECG 1112 MOBIL</t>
  </si>
  <si>
    <t>INJECTOMAT DUBLU-CSP 100C-INV</t>
  </si>
  <si>
    <t>MEDICALA 1</t>
  </si>
  <si>
    <t>CITITOR CARD SANATATE SMARTCARD READER ACR39U</t>
  </si>
  <si>
    <t>FRIGIDER ARCTIC 1 USA201L+20L</t>
  </si>
  <si>
    <t>FURCULITA INOX</t>
  </si>
  <si>
    <t>GHERIDON 3 NIVELE INOX</t>
  </si>
  <si>
    <t>LINGURA INOX</t>
  </si>
  <si>
    <t>LINGURITA INOX</t>
  </si>
  <si>
    <t>MASA</t>
  </si>
  <si>
    <t>MASA CALCULATOR NEOSET-SP</t>
  </si>
  <si>
    <t>PARAVAN CONSULTATIE CU RAMA</t>
  </si>
  <si>
    <t>PULSOXIMETRU EDAN H 100B</t>
  </si>
  <si>
    <t>SET LENJERIE PAT ALBA-INSCRIPTIONATA</t>
  </si>
  <si>
    <t>SISTEM CALCUL CPU INTEL PENTIUM</t>
  </si>
  <si>
    <t>TABURET FIX</t>
  </si>
  <si>
    <t>TENSIOMETRU Q142</t>
  </si>
  <si>
    <t>CANAPEA HOL 1 PERSOANA</t>
  </si>
  <si>
    <t>CARUCIOR TRANSPORT MASA INOX</t>
  </si>
  <si>
    <t>MASA INOX DE 0,90 M</t>
  </si>
  <si>
    <t>1568</t>
  </si>
  <si>
    <t>1426</t>
  </si>
  <si>
    <t>1366.48</t>
  </si>
  <si>
    <t>FARMACIA 2</t>
  </si>
  <si>
    <t>MONITOR 18,5LG LED</t>
  </si>
  <si>
    <t>STAMPILA COLOR G7 PRINTER 30</t>
  </si>
  <si>
    <t>HIGROMETRU ANALOGIC +CERTIF.DE ETALONARE</t>
  </si>
  <si>
    <t xml:space="preserve">TERMOMETRU CAMERA </t>
  </si>
  <si>
    <t xml:space="preserve">TERMOMETRU FRIGIDER </t>
  </si>
  <si>
    <t>TERMOMETRU</t>
  </si>
  <si>
    <t xml:space="preserve">FRIGIDER ARCTIC VITRINA </t>
  </si>
  <si>
    <t>SPALATORIE SJUP</t>
  </si>
  <si>
    <t>Cisme protectie</t>
  </si>
  <si>
    <t>Costum personal auxiliar</t>
  </si>
  <si>
    <t>Masina stors rufe</t>
  </si>
  <si>
    <t>Scutece</t>
  </si>
  <si>
    <t>Scutece finet</t>
  </si>
  <si>
    <t>Furtun cauciuc</t>
  </si>
  <si>
    <t>Uscator IPSO DR 20-SP</t>
  </si>
  <si>
    <t>Bascula Romana C D T</t>
  </si>
  <si>
    <t>Coltar</t>
  </si>
  <si>
    <t>m</t>
  </si>
  <si>
    <t>Comoda</t>
  </si>
  <si>
    <t>Corp biblioteca</t>
  </si>
  <si>
    <t>Corp legatura</t>
  </si>
  <si>
    <t>Dulap medicamente CDT</t>
  </si>
  <si>
    <t>Furtun PSI</t>
  </si>
  <si>
    <t>Jaluzele verticale</t>
  </si>
  <si>
    <t>Masa consiliu</t>
  </si>
  <si>
    <t>Masuta mobila pentru materiale si instrumente</t>
  </si>
  <si>
    <t>Oala inox</t>
  </si>
  <si>
    <t>Pat hidraulic</t>
  </si>
  <si>
    <t>Pat mobil cu saltea</t>
  </si>
  <si>
    <t>Paturi lana</t>
  </si>
  <si>
    <t>Pensa latex</t>
  </si>
  <si>
    <t>Pulsoximetru</t>
  </si>
  <si>
    <t>Racord refulare</t>
  </si>
  <si>
    <t>Saltea pat</t>
  </si>
  <si>
    <t>Tensiometru de brat automat</t>
  </si>
  <si>
    <t>Tensiometru mecanic cu manometru la para Moretti</t>
  </si>
  <si>
    <t>DIALIZA</t>
  </si>
  <si>
    <t>LABORATOR ANALIZE MEDICALE</t>
  </si>
  <si>
    <t>Furtun racord + teava</t>
  </si>
  <si>
    <t>Imprimanta Laser Jet Samsung Xpress</t>
  </si>
  <si>
    <t>Pipete automate</t>
  </si>
  <si>
    <t>Sistem Intel Core Duo 2,2</t>
  </si>
  <si>
    <t>Masa laborator MLS</t>
  </si>
  <si>
    <t>Micropipeta automata monocanal</t>
  </si>
  <si>
    <t>Monitor 18,5LCD</t>
  </si>
  <si>
    <t>BLOC OPERATOR</t>
  </si>
  <si>
    <t>CAMPURI OPERATIE 150*200</t>
  </si>
  <si>
    <t>campuri operatie 2.50x2mm</t>
  </si>
  <si>
    <t>Campuri operatie bumbac 150/200</t>
  </si>
  <si>
    <t>Campuri operatorii 200X150 bumbac</t>
  </si>
  <si>
    <t>CAMPURI OPERATORII DIN BUMBAC 1,5Mx2M-culoare verde</t>
  </si>
  <si>
    <t>CASOLETA CU CAPAC INOX</t>
  </si>
  <si>
    <t>CASOLETA INOX 39</t>
  </si>
  <si>
    <t>CASOLETA STERILIZARE 240*160</t>
  </si>
  <si>
    <t>Casoleta sterilizare 340X240mm</t>
  </si>
  <si>
    <t>Casoleta sterilzare 390X290mm</t>
  </si>
  <si>
    <t>CASOLETE 390MM x 290MM</t>
  </si>
  <si>
    <t>CASOLETE STERILIZ.INSTRUMENTAR 390*290</t>
  </si>
  <si>
    <t>CHIUVETA INOX COMPACT</t>
  </si>
  <si>
    <t>COSTUM PERS.MEDICAL</t>
  </si>
  <si>
    <t>ETUVA PUPINEL</t>
  </si>
  <si>
    <t>FORCEPS GEMENI M4</t>
  </si>
  <si>
    <t>Halat bloc operator, prevazut cu manseta patent,
elastica; din BBC%, greutate 190g/mp;sanforizat; marime XXL-culoare verde</t>
  </si>
  <si>
    <t>HALAT CHIRURGICAL DIN BUMBAC-marime XXL-
culoare verde</t>
  </si>
  <si>
    <t>HALAT CHIRURGICAL TERCOT</t>
  </si>
  <si>
    <t>HALATE OPERATII CHIRURGICALE</t>
  </si>
  <si>
    <t>Imprimanta canon LBP 6020</t>
  </si>
  <si>
    <t>INSTALATIE AER CONDITIONAT MITSUBICHI-SP</t>
  </si>
  <si>
    <t>MASINA DE SIGILAT PUNGI</t>
  </si>
  <si>
    <t>MASINA DE TUNS PHILIPS</t>
  </si>
  <si>
    <t>MASINA SIGILAT PRIN IMPULS-PUNGI,ROLE 
STERILIZARE-45 CM</t>
  </si>
  <si>
    <t>OXIGENATOR (DEBIMETRU+UMIDIFICATOR 200)</t>
  </si>
  <si>
    <t>POMPA ASPIRATIE CU VACUM</t>
  </si>
  <si>
    <t>PUPINEL ELECTRIC</t>
  </si>
  <si>
    <t>TRUSA SPECULI</t>
  </si>
  <si>
    <t>UNITATE DE ELECTROCHIRURGIE-ASTEPTARE</t>
  </si>
  <si>
    <t>VENTILATOR ELICENT VITRO 9/230A</t>
  </si>
  <si>
    <t>ECHIPAMENT CURATARE INSTR-CE</t>
  </si>
  <si>
    <t>POARTA DEZINFECTARE PERSONAL</t>
  </si>
  <si>
    <t>STATIE DEZINFECTIE-BM</t>
  </si>
  <si>
    <t>BLOC OPERATOR ORTOPEDIE</t>
  </si>
  <si>
    <t>ASPIRATOR CHIRURGICAL</t>
  </si>
  <si>
    <t>CLESTE TAIETOR DUBLU LX 152</t>
  </si>
  <si>
    <t>COS GUNOI ROTILE 240L</t>
  </si>
  <si>
    <t>MANERE BISTURIU INOX</t>
  </si>
  <si>
    <t>MASA INOX CU 2 BLATURI L=100cm, l=
55cm, h=90cm, distanta intre blaturi 45cm</t>
  </si>
  <si>
    <t>Surubelnita hexagonala 3.5mm pentru
suruburi</t>
  </si>
  <si>
    <t>Surubelnita hexagonala 4.5mm pentru
suruburi</t>
  </si>
  <si>
    <t>Surubelnita hexagonala 6.5mm pentru
suruburi</t>
  </si>
  <si>
    <t xml:space="preserve">CAMPURI OPERATIE </t>
  </si>
  <si>
    <t>CASOLETA STERILIZARE INOX FI 340mm-
H-390mm</t>
  </si>
  <si>
    <t>CASOLETA INOX FI-34CM, H-24CM</t>
  </si>
  <si>
    <t>CASOLETE 340*240MM</t>
  </si>
  <si>
    <t>CASOLETE STERILIZ. INSTRUMENTAR 
390*290</t>
  </si>
  <si>
    <t>Container sterilizare cu vacuum</t>
  </si>
  <si>
    <t>CUTIE STERILIZARE PERFORATA
580*280*150MM</t>
  </si>
  <si>
    <t>FILTRU SILICON PENTRU TRUSA 
580X280MM</t>
  </si>
  <si>
    <t>Komprimetru Garou pneumatic</t>
  </si>
  <si>
    <t>LAPTOP FUJITSU SIEMENS V 5535</t>
  </si>
  <si>
    <t>Sort protectie radiologica (marimea XL)</t>
  </si>
  <si>
    <t>TRUSA INSTRUMENTAR 580X280X150mm
NEPERFORATE cu capac gri</t>
  </si>
  <si>
    <t>VAS INOX 128X60mm</t>
  </si>
  <si>
    <t>APARAT DE ELECTROCAUTER (MONOPOLAR/BIPOLAR) CU O PUTERE
DE MINIMUM 250 W/CUT SO MINIMUM 100 W CUOAGULARE</t>
  </si>
  <si>
    <t>CHIRURGIE PLASTICA</t>
  </si>
  <si>
    <t>ALEZE 75X200</t>
  </si>
  <si>
    <t>9.6</t>
  </si>
  <si>
    <t>BURDUF PERNA 70X50</t>
  </si>
  <si>
    <t>CASOLETE 240*165 MM</t>
  </si>
  <si>
    <t>CEARCEAF PAT ALB</t>
  </si>
  <si>
    <t>CLESTE DP505</t>
  </si>
  <si>
    <t>CRATITA INOX 3L</t>
  </si>
  <si>
    <t>DURA CARLIG</t>
  </si>
  <si>
    <t>EXTRACTOR 140 MM HH300</t>
  </si>
  <si>
    <t>FOARFECA METZENBAUM NELSON 18 CM</t>
  </si>
  <si>
    <t>FOARFECA METZENBAUM NELSON 11,5 CM</t>
  </si>
  <si>
    <t>FOARFECA METZENBAUM NELSON 14,5 CM</t>
  </si>
  <si>
    <t>LAMPA BINOCULARA</t>
  </si>
  <si>
    <t>LENJERIE PAT</t>
  </si>
  <si>
    <t>MANER BISTURIU</t>
  </si>
  <si>
    <t>MANER BISTURIU NR 4</t>
  </si>
  <si>
    <t>MANER SCALPEL NR 3</t>
  </si>
  <si>
    <t>PAD SILICONIC PENTRU COS</t>
  </si>
  <si>
    <t>PARAVAN MEDICAL MOBIL 3 FOI CADRU INOX</t>
  </si>
  <si>
    <t>PĂTURI LÂNĂ</t>
  </si>
  <si>
    <t>PENSA ADSON 120 MM</t>
  </si>
  <si>
    <t>PENSA MICROADISON TISS 12 CM 112/12</t>
  </si>
  <si>
    <t>PENSA MICROADISON 12 CM  102/12</t>
  </si>
  <si>
    <t>PENSA MICROMOSQUITO 1X2CVD12CM</t>
  </si>
  <si>
    <t>PENSA PORT AC</t>
  </si>
  <si>
    <t>PERDELE DIN TERCOT</t>
  </si>
  <si>
    <t>RAFT INZIDIT</t>
  </si>
  <si>
    <t>93.6</t>
  </si>
  <si>
    <t>64.85</t>
  </si>
  <si>
    <t>CABLU IMPRIMANTA</t>
  </si>
  <si>
    <t>buc.</t>
  </si>
  <si>
    <t>ROUTER WIRELESS</t>
  </si>
  <si>
    <t xml:space="preserve">PUSOXIMETRU </t>
  </si>
  <si>
    <t xml:space="preserve">IMPRIMANTA SAMSUNG LASER A4MONOCROM </t>
  </si>
  <si>
    <t>IMPRIMANTA CANON LBP 6020</t>
  </si>
  <si>
    <t>IMPRIMANTA CANON LBP 6000</t>
  </si>
  <si>
    <t xml:space="preserve">UNITATE CENTRALA PROCESOR INTEL CELERON </t>
  </si>
  <si>
    <t>MONITOR 18.5</t>
  </si>
  <si>
    <t xml:space="preserve">TENSIOMETRU ANEROID </t>
  </si>
  <si>
    <t xml:space="preserve">APARAT TENSIUNE </t>
  </si>
  <si>
    <t xml:space="preserve">LAMPA JV  55 w MOBILA </t>
  </si>
  <si>
    <t xml:space="preserve">MASA INSTRUMENTE </t>
  </si>
  <si>
    <t>MOUSE</t>
  </si>
  <si>
    <t>NEGATOSCOP MOBIL</t>
  </si>
  <si>
    <t>SCAUN METALIC CU  PL MELAM.RI 66</t>
  </si>
  <si>
    <t>SCAUN TAPITAT</t>
  </si>
  <si>
    <t xml:space="preserve">TRUSA MEDICALA COMPLETA + CANTAR COPII </t>
  </si>
  <si>
    <t xml:space="preserve">CANAPEA CONSULTATIE </t>
  </si>
  <si>
    <t xml:space="preserve">APARAT CITIT KICHER </t>
  </si>
  <si>
    <t>PNEUMOLOGIE</t>
  </si>
  <si>
    <t>Aspirator chirurgical de secretii New Aspiret/Vega Uno</t>
  </si>
  <si>
    <t>canapea consultatie</t>
  </si>
  <si>
    <t>Costum pers. Medical</t>
  </si>
  <si>
    <t>Fotoliu rulant tip spital</t>
  </si>
  <si>
    <t>Frigidere</t>
  </si>
  <si>
    <t>Huse impermeabile pentru pat</t>
  </si>
  <si>
    <t>Lampa bactericida cu UVC si OZON 38W</t>
  </si>
  <si>
    <t>Multifunctionala Samsung XPRESS SL-M2070F, lasser, monocrom, duplex, scancopy/fax/print</t>
  </si>
  <si>
    <t>Paturi lana MS</t>
  </si>
  <si>
    <t>Perne umplute</t>
  </si>
  <si>
    <t>Pulsoximetru CMS 50D</t>
  </si>
  <si>
    <t>Saltea ortopedica 90x200</t>
  </si>
  <si>
    <t>Scaun invalid</t>
  </si>
  <si>
    <t>Scaun Leda</t>
  </si>
  <si>
    <t>Stetoscop</t>
  </si>
  <si>
    <t>Tensiometru</t>
  </si>
  <si>
    <t>Tensiometru de brat BP A90</t>
  </si>
  <si>
    <t>TERMOMETRE CU INFRAROSU HARTMANN VEROVAL</t>
  </si>
  <si>
    <t xml:space="preserve">TERMOMETRE CU INFRAROSU </t>
  </si>
  <si>
    <t>TENSIOMETRU CU STETOSCOP</t>
  </si>
  <si>
    <t>STATIV PERFUZIE</t>
  </si>
  <si>
    <t>BANCUTA TELEFON</t>
  </si>
  <si>
    <t>BURDUF PERNA</t>
  </si>
  <si>
    <t>CANAPEA CONSULTATII</t>
  </si>
  <si>
    <t>CALCULATOR CANON</t>
  </si>
  <si>
    <t>PULS OXIMETRU</t>
  </si>
  <si>
    <t>SISTEM CALCUL INTEL PENTIUM</t>
  </si>
  <si>
    <t>LENJERIE PAT ALBA</t>
  </si>
  <si>
    <t>SCAUN TAPITAT METALIC CU SPATAR</t>
  </si>
  <si>
    <t>DEBIMETRU OXIGENATOR</t>
  </si>
  <si>
    <t>CITITOR CARD CU TASTATURA</t>
  </si>
  <si>
    <t>CANTAR ADULTI</t>
  </si>
  <si>
    <t>OG I</t>
  </si>
  <si>
    <t>CITITOR CARD SANATATE</t>
  </si>
  <si>
    <t>CITITOR SMARTCARD</t>
  </si>
  <si>
    <t>IMPRIMANTA SAMSUNG</t>
  </si>
  <si>
    <t>JALUZELE VERTICALE</t>
  </si>
  <si>
    <t>NOPTIERA MEDICALA</t>
  </si>
  <si>
    <t>PATURI LANA</t>
  </si>
  <si>
    <t>RADIATOR ELECTRIC</t>
  </si>
  <si>
    <t xml:space="preserve">SISTEM  INTEL </t>
  </si>
  <si>
    <t>TAVITA MASA GINECOLOGICA</t>
  </si>
  <si>
    <t>TRUSA DE CHIURETAJ UTERIN</t>
  </si>
  <si>
    <t>CAMPURI OPERATORII 200X150</t>
  </si>
  <si>
    <t>CAPAC WC IGIENIC ACT. MEC</t>
  </si>
  <si>
    <t>COSTUM MEDICAL</t>
  </si>
  <si>
    <t>DULAP LEMN 1 USA</t>
  </si>
  <si>
    <t>MASINA DE SIGILAT</t>
  </si>
  <si>
    <t>SALTEA ORTOPEDICA</t>
  </si>
  <si>
    <t>STINGATOR P6</t>
  </si>
  <si>
    <t>TENSIOMETRU MANUAL</t>
  </si>
  <si>
    <t>TRUSA CHIURETAJ</t>
  </si>
  <si>
    <t xml:space="preserve">ASPIRATOR CHIRURGICAL </t>
  </si>
  <si>
    <t>CARDIOTOCOGRAF CAREWELL</t>
  </si>
  <si>
    <t>DEFIBRILATOR</t>
  </si>
  <si>
    <t>Electrocardiograf portabil 6 canale seria1703001001686</t>
  </si>
  <si>
    <t>ORTOPEDIE-TRAUMATOLOGIE</t>
  </si>
  <si>
    <t>Camasi noapte femei</t>
  </si>
  <si>
    <t>Buc.</t>
  </si>
  <si>
    <t>Chiureta</t>
  </si>
  <si>
    <t>Fata perna alb 70x60</t>
  </si>
  <si>
    <t>Farfurie adanca inox</t>
  </si>
  <si>
    <t>Fotoliu rulant cu antrenare nmanuala</t>
  </si>
  <si>
    <t>Furculita inox</t>
  </si>
  <si>
    <t>Huse impermeabile 200x90x20 cm cu fermoar</t>
  </si>
  <si>
    <t>Imprimanta Canon LBP 6030, A4, Laserjet, Monocrom</t>
  </si>
  <si>
    <t>Set</t>
  </si>
  <si>
    <t>Lingura inox</t>
  </si>
  <si>
    <t>Oala inox cu capac - 4 litri</t>
  </si>
  <si>
    <t>Oala inox cu capac - 6 litri</t>
  </si>
  <si>
    <t>Patura</t>
  </si>
  <si>
    <t>Pensa Kocher</t>
  </si>
  <si>
    <t>Pensa Roc Pean 18 cm</t>
  </si>
  <si>
    <t>Perna 700*500</t>
  </si>
  <si>
    <t>Pijamale barbati</t>
  </si>
  <si>
    <t>Saltea antiescara Thuasne</t>
  </si>
  <si>
    <t>Stativ perfuzii - of. Central stocare</t>
  </si>
  <si>
    <t>Tensiometru mecanic cu stetoscop</t>
  </si>
  <si>
    <t>FARMACIA NR.1</t>
  </si>
  <si>
    <t>MULTIFUNCTIONALA CANON I-SENSYS MF443DW,A4,LASER MONOCROM,DUPLEX</t>
  </si>
  <si>
    <t>SCAUN</t>
  </si>
  <si>
    <t>TELEFON PANASONIC</t>
  </si>
  <si>
    <t>VITRINA FRIGORIFICA ARCTIC</t>
  </si>
  <si>
    <t>IMPRIMANTA CANON 2560-EVL 14848</t>
  </si>
  <si>
    <t>CITITOR CODURI DE BARE ZEBRA</t>
  </si>
  <si>
    <t>IMPRIMANTA</t>
  </si>
  <si>
    <t>1799,90</t>
  </si>
  <si>
    <t>MASA TRANSCRIS RETETE</t>
  </si>
  <si>
    <t>CALCULATOR DAEWOO 201308</t>
  </si>
  <si>
    <t>DULAP ARHIVA CU 2 USI</t>
  </si>
  <si>
    <t>MULTIF. CANON MF 216N</t>
  </si>
  <si>
    <t>MASA DE LABORATOR</t>
  </si>
  <si>
    <t>RAFT</t>
  </si>
  <si>
    <t>DULAP REZERVA MEDICAMENTE  RAFT DESCHIS</t>
  </si>
  <si>
    <t>DULAP VESTIAR 2 CORPURI</t>
  </si>
  <si>
    <t>BIROU 1 CORP(VECHI)</t>
  </si>
  <si>
    <t>DULAP FARMACEUTIC 15 SERTARE</t>
  </si>
  <si>
    <t>DULAP LAB.2 USI,2 SERTARE</t>
  </si>
  <si>
    <t>DULAP LAB. 2 USI, 2 SERTARE</t>
  </si>
  <si>
    <t>DULAP LAB. CU 3 USI</t>
  </si>
  <si>
    <t>DULAP SEPARANDA</t>
  </si>
  <si>
    <t>SCAUN FOTOLIU NEOSET</t>
  </si>
  <si>
    <t>TV COLOR JFK-SP</t>
  </si>
  <si>
    <t>Aparat pentru sigilat pungi lungime rola pana la 250mm</t>
  </si>
  <si>
    <t>Defect</t>
  </si>
  <si>
    <t>Canula aspiratie auriculara diametru 1,5mm, 3mm</t>
  </si>
  <si>
    <t>Chiureta ORL</t>
  </si>
  <si>
    <t>Ciocan reflexe</t>
  </si>
  <si>
    <t>Etuva 50DM- MAN</t>
  </si>
  <si>
    <t xml:space="preserve">Foarfeca chirurgie </t>
  </si>
  <si>
    <t xml:space="preserve">Fotoliu clinic ORL </t>
  </si>
  <si>
    <t xml:space="preserve">Masa excentrica sala operatie </t>
  </si>
  <si>
    <t xml:space="preserve">Oglinzi diferite </t>
  </si>
  <si>
    <t>Oglinzi laringiene 20 mm</t>
  </si>
  <si>
    <t xml:space="preserve">Pat fier adult </t>
  </si>
  <si>
    <t>Pat fier adult</t>
  </si>
  <si>
    <t xml:space="preserve">Pense diferite </t>
  </si>
  <si>
    <t>Reflector cu picior MAN</t>
  </si>
  <si>
    <t>Saci rufe</t>
  </si>
  <si>
    <t xml:space="preserve">Saltea pat </t>
  </si>
  <si>
    <t>Seringa metalica 100mm</t>
  </si>
  <si>
    <t>Specul nazal</t>
  </si>
  <si>
    <t>Stativ perfuzii</t>
  </si>
  <si>
    <t>Stativ perfuzii MAN</t>
  </si>
  <si>
    <t xml:space="preserve">Surubelnita </t>
  </si>
  <si>
    <t xml:space="preserve">Tavita renala </t>
  </si>
  <si>
    <t>Tavita renala</t>
  </si>
  <si>
    <t xml:space="preserve">Tavita renala inox </t>
  </si>
  <si>
    <t>Tesiomentru manual cu stetoscop</t>
  </si>
  <si>
    <t>Cuier pom</t>
  </si>
  <si>
    <t>Dulap chimical</t>
  </si>
  <si>
    <t xml:space="preserve">Dulap chimical </t>
  </si>
  <si>
    <t xml:space="preserve">Dulap fichet </t>
  </si>
  <si>
    <t>Dulap fichet</t>
  </si>
  <si>
    <t xml:space="preserve">Dulap vestiar </t>
  </si>
  <si>
    <t xml:space="preserve">Forceps </t>
  </si>
  <si>
    <t>Pat fier adulti</t>
  </si>
  <si>
    <t xml:space="preserve">Pat fier adulti </t>
  </si>
  <si>
    <t>Sacun tip fotoliu</t>
  </si>
  <si>
    <t>Specul nazal kilian</t>
  </si>
  <si>
    <t>RIDICAT</t>
  </si>
  <si>
    <t>NEUROLOGIE</t>
  </si>
  <si>
    <t>BANCHETA METALICA</t>
  </si>
  <si>
    <t>CASOLETE 190*165mm</t>
  </si>
  <si>
    <t>CUREA DIN PIELE</t>
  </si>
  <si>
    <t>CUTIT MASA INOX</t>
  </si>
  <si>
    <t>DRAPERII DOC 2.85X1.50m</t>
  </si>
  <si>
    <t>FARFURIE INOX</t>
  </si>
  <si>
    <t>HUSA PAT IMPERMEABILA (200X90X20cm)cu fermoar/3 laturi</t>
  </si>
  <si>
    <t xml:space="preserve">LENJERIE PAT </t>
  </si>
  <si>
    <t>OALA INOX CU CAPAC 11L</t>
  </si>
  <si>
    <t>PERDEA DOC-SP</t>
  </si>
  <si>
    <t>SALTEA ORTOPEDICA 90X200</t>
  </si>
  <si>
    <t>SALTEA PAT</t>
  </si>
  <si>
    <t>SET LENJERIE PAT ALBA INSCRIPTIONATA</t>
  </si>
  <si>
    <t xml:space="preserve">TAVA INOX </t>
  </si>
  <si>
    <t>TAVITA RENALA INOX</t>
  </si>
  <si>
    <t>DISPENSAR PNF PITESTI</t>
  </si>
  <si>
    <t>0.02</t>
  </si>
  <si>
    <t>ANATOMIE PATOLOGICA</t>
  </si>
  <si>
    <t>TERMOSTAT CU PARAFINA</t>
  </si>
  <si>
    <t>BUCATARIE SJUP</t>
  </si>
  <si>
    <t>Ridicat</t>
  </si>
  <si>
    <t>Capac wc igenic actionare mecanica</t>
  </si>
  <si>
    <t>Cratita inoc 30 l</t>
  </si>
  <si>
    <t>Cratita inox 30 l</t>
  </si>
  <si>
    <t xml:space="preserve">Tel inox </t>
  </si>
  <si>
    <t>Tocator pentru bucatarie</t>
  </si>
  <si>
    <t>Cleste friptura</t>
  </si>
  <si>
    <t>Cratita inox 30 l cu capac</t>
  </si>
  <si>
    <t>Cratita inox 30 l fara capac</t>
  </si>
  <si>
    <t>Cratita inox 40 l cu capac</t>
  </si>
  <si>
    <t>Cutit bucatarie 18cm</t>
  </si>
  <si>
    <t>Cutit bucatatrie 18cm</t>
  </si>
  <si>
    <t>Monitor yusmart 178 p17</t>
  </si>
  <si>
    <t>Oala D40cm, 50,3 l</t>
  </si>
  <si>
    <t>Oala inox 30 l fara capac</t>
  </si>
  <si>
    <t>Polonic gastro</t>
  </si>
  <si>
    <t>Razatoare inox</t>
  </si>
  <si>
    <t>Spumiera inox</t>
  </si>
  <si>
    <t>Strecuratori</t>
  </si>
  <si>
    <t>Tava 141 E</t>
  </si>
  <si>
    <t>Tava 141 T</t>
  </si>
  <si>
    <t xml:space="preserve">Tava inox </t>
  </si>
  <si>
    <t>Tava inox SP</t>
  </si>
  <si>
    <t>Tel amestecuri grele</t>
  </si>
  <si>
    <t>Tel inox 60cm</t>
  </si>
  <si>
    <t>Tocator</t>
  </si>
  <si>
    <t>Tocator galben</t>
  </si>
  <si>
    <t xml:space="preserve">Polonic inox </t>
  </si>
  <si>
    <t>Polonic inox 0,5</t>
  </si>
  <si>
    <t>ANUSCOP-MAN</t>
  </si>
  <si>
    <t>BASCULA</t>
  </si>
  <si>
    <t>BIROURI DIFERITA</t>
  </si>
  <si>
    <t>BIROURI DIFERITE</t>
  </si>
  <si>
    <t>CABLU ALIMENTARE</t>
  </si>
  <si>
    <t>CAMASI ALAPTAT</t>
  </si>
  <si>
    <t>CARUCIOR TRANSPORT ALIMENTE</t>
  </si>
  <si>
    <t>CASOLETA INOX 34</t>
  </si>
  <si>
    <t>CASLETA INOX FI-29 CM, H-16 CM</t>
  </si>
  <si>
    <t>CASOLETA INOX FI-34 CM, H-16 CM</t>
  </si>
  <si>
    <t>CASOLETA INOX FI-34 CM, H-24 CM</t>
  </si>
  <si>
    <t>DULAP INSTRUMENTE</t>
  </si>
  <si>
    <t>DULAP MASA 4 USI GLISANTE</t>
  </si>
  <si>
    <t>DULAP VESELA</t>
  </si>
  <si>
    <t>DULAPIOR MEDICAMENTE</t>
  </si>
  <si>
    <t>FOTOLIU RULANT</t>
  </si>
  <si>
    <t>FOTOLIU RULANT CU ANTRENARE MANUALA</t>
  </si>
  <si>
    <t>IMPRIMANTA LASER JET SAMSUNG SL-M2026</t>
  </si>
  <si>
    <t>LENJERIE PAT CU DOUA FETE PERNA</t>
  </si>
  <si>
    <t>MASA BLAT INOX 1,9</t>
  </si>
  <si>
    <t>MASA BLAT INOX 0.9</t>
  </si>
  <si>
    <t>MASA BLAT INOX 0,9</t>
  </si>
  <si>
    <t>MASA INOX 2 M</t>
  </si>
  <si>
    <t>MASA OPERATIE PLIANTA-MAN</t>
  </si>
  <si>
    <t>MASA PANSAMENTE</t>
  </si>
  <si>
    <t>POLONICE EMAIL</t>
  </si>
  <si>
    <t>PORT AC HEGAR</t>
  </si>
  <si>
    <t>PORT AC MATEUX</t>
  </si>
  <si>
    <t>TENSIOMETRU MECANIC CU MANOMETRU</t>
  </si>
  <si>
    <t>IMPRIMANTA CANON LBP 6030</t>
  </si>
  <si>
    <t>CHIRURGIE 1</t>
  </si>
  <si>
    <t>FIBROENDOSCOP</t>
  </si>
  <si>
    <t>CARDIOLOGIE</t>
  </si>
  <si>
    <t>OALA INOX 8 L</t>
  </si>
  <si>
    <t>DISPENSER ROLA PROSOP</t>
  </si>
  <si>
    <t>DOZATOR SAPUN</t>
  </si>
  <si>
    <t>DULAP MEDICAMENTE</t>
  </si>
  <si>
    <t>FATA MASA</t>
  </si>
  <si>
    <t>HUSE IMPERMEABILE 200X90X20 CM</t>
  </si>
  <si>
    <t>IMPRIMANTA LASER JET SAMSUNG XPRESS SL-M2026</t>
  </si>
  <si>
    <t>IMPRIMANTA  MULTIFUNCTIONALA MF247DW</t>
  </si>
  <si>
    <t>MULTIFUNCTIONALA LASER, A4, MONOCROM</t>
  </si>
  <si>
    <t>MULTIFUNCTIONALA HP</t>
  </si>
  <si>
    <t>MASA LACTOBAR</t>
  </si>
  <si>
    <t>PLOSCA BOLNAVI</t>
  </si>
  <si>
    <t>SCAUN NEOSET</t>
  </si>
  <si>
    <t>SCAUN TAPISAT MP</t>
  </si>
  <si>
    <t>SCAUN TAURUS NEGRU</t>
  </si>
  <si>
    <t>SCAUN TOALETA PE ROTI</t>
  </si>
  <si>
    <t>SISTEM CALCUL INTEL PENTIUM DUAL CORE DDR 4, 4 GB, HDD 1000 GB, KIT TASTATURA + MOUSE USB</t>
  </si>
  <si>
    <t>STATIV PERFUZIE DIN INOX, TELESCOPIC, CU 4 CARLIGE, 4 ROTI CU FRANA</t>
  </si>
  <si>
    <t>TERMO-HIGROMETRU</t>
  </si>
  <si>
    <t>MESE INSTRUMENTE PE ROTILE</t>
  </si>
  <si>
    <t xml:space="preserve">MESE INSTRUMENTE </t>
  </si>
  <si>
    <t>DEFIBRILATOR RESCUE LIPE INV</t>
  </si>
  <si>
    <t>ELECTROCARDIOGRAF 12 CANALE</t>
  </si>
  <si>
    <t>ELECTROCARDIOGRAF MAC 1600 INV</t>
  </si>
  <si>
    <t>HOLTER EKG CU TREI CANALE EDAN SE-2003 SERIA 315037M15505110001-1</t>
  </si>
  <si>
    <t>SISTEM DE TESTARE LA EFORT CU EKG BTL CARDIOPOINT E 600 SERIA BTL-08SD3</t>
  </si>
  <si>
    <t>MONITOR - BM</t>
  </si>
  <si>
    <t>ONCOLOGIE</t>
  </si>
  <si>
    <t>14.43</t>
  </si>
  <si>
    <t>Cadru de mers</t>
  </si>
  <si>
    <t>200.00</t>
  </si>
  <si>
    <t>defect</t>
  </si>
  <si>
    <t>Calorifer 12 elementi</t>
  </si>
  <si>
    <t>159.90</t>
  </si>
  <si>
    <t>Cearceaf pat alb 220x175</t>
  </si>
  <si>
    <t>24.80</t>
  </si>
  <si>
    <t>Cearceaf plic</t>
  </si>
  <si>
    <t>48.51</t>
  </si>
  <si>
    <t>Costum pers.medical</t>
  </si>
  <si>
    <t>Fata perna</t>
  </si>
  <si>
    <t xml:space="preserve"> 8.68</t>
  </si>
  <si>
    <t>Imprimanta Samsung ML1670</t>
  </si>
  <si>
    <t>290.00</t>
  </si>
  <si>
    <t>Lenjerie pat cu doua fete perna</t>
  </si>
  <si>
    <t>49.60</t>
  </si>
  <si>
    <t>Multifunctionala Canon MF231   (printare/copiere/scanare)A4</t>
  </si>
  <si>
    <t>892.50</t>
  </si>
  <si>
    <t>Pijama adulti</t>
  </si>
  <si>
    <t>13.83</t>
  </si>
  <si>
    <t>Pijamale</t>
  </si>
  <si>
    <t>69.02</t>
  </si>
  <si>
    <t>Set lenjerie pat</t>
  </si>
  <si>
    <t>94.01</t>
  </si>
  <si>
    <t>Calculator Delux</t>
  </si>
  <si>
    <t>1,137.60</t>
  </si>
  <si>
    <t>Stampila R30</t>
  </si>
  <si>
    <t>68.40</t>
  </si>
  <si>
    <t>NEUROCHIRURGIE</t>
  </si>
  <si>
    <t>Huse impermeabile</t>
  </si>
  <si>
    <t>Paturi</t>
  </si>
  <si>
    <t>Pilote</t>
  </si>
  <si>
    <t>Set lenjerie imprimata</t>
  </si>
  <si>
    <t>Saltea pat 190*90*15</t>
  </si>
  <si>
    <t>Scaun neoset</t>
  </si>
  <si>
    <t>Stingator tip PDE6</t>
  </si>
  <si>
    <t xml:space="preserve">Stingator  </t>
  </si>
  <si>
    <t>Cititor smart card OMNKEY</t>
  </si>
  <si>
    <t>Paturi fier</t>
  </si>
  <si>
    <t>SPALATORIE BALCESCU</t>
  </si>
  <si>
    <t>FIER PROFESIONAL DE CALCAT - IRON MASTER</t>
  </si>
  <si>
    <t>STATIE CALCAT</t>
  </si>
  <si>
    <t>ALBIE DE FONTA</t>
  </si>
  <si>
    <t>BANCA LEMN</t>
  </si>
  <si>
    <t>PLITA STANDARD 1150W</t>
  </si>
  <si>
    <t>SCAUN LEMN</t>
  </si>
  <si>
    <t>ADMINISTRATIV</t>
  </si>
  <si>
    <t>APARAT PROIECTIE</t>
  </si>
  <si>
    <t>ART 26 COMBITRIM</t>
  </si>
  <si>
    <t>ASPIRATOR HITACHI-1200</t>
  </si>
  <si>
    <t>BIROU 1 CORP</t>
  </si>
  <si>
    <t>BIROU 2 CORPURI</t>
  </si>
  <si>
    <t>BIROU LEMN 1 CORP</t>
  </si>
  <si>
    <t>BOCANCI</t>
  </si>
  <si>
    <t>CAMERE VIDEO DE INTERIOR</t>
  </si>
  <si>
    <t>COSTUM PERSONAL AUXILIAR</t>
  </si>
  <si>
    <t>CUPTOR MICROUNDE</t>
  </si>
  <si>
    <t>DISTRUGATOR DOCUMENTE</t>
  </si>
  <si>
    <t>EUROPUBELA 240L GALBENA</t>
  </si>
  <si>
    <t>IMPRIMANTA HPLJ 1022</t>
  </si>
  <si>
    <t>IMPRIMANTA LEXMARK E 250</t>
  </si>
  <si>
    <t>IMPRIMANTA LEXMARK E 260 D</t>
  </si>
  <si>
    <t>IMPRIMANTA XEROX PHASSE</t>
  </si>
  <si>
    <t>LAMPA HIDRANT</t>
  </si>
  <si>
    <t>LCD SAMSUNG 720 N</t>
  </si>
  <si>
    <t>MATERIALE PUBLICITARE-BENNERE INDOOR POSCCE217/324LOCAL</t>
  </si>
  <si>
    <t>MATERIALE PUBLICITARE-PANOURI PUBLICITARE POSCCE217/324LOCAL</t>
  </si>
  <si>
    <t>MONITOR LED TV 42</t>
  </si>
  <si>
    <t>MONITOR YUSMART</t>
  </si>
  <si>
    <t>MOTOCOSITOARE</t>
  </si>
  <si>
    <t>MOTOFERASTRAU HERCULES</t>
  </si>
  <si>
    <t>MOUSEMICROSOFT 200</t>
  </si>
  <si>
    <t>MULTIFUNCTIONALA CANON IR1133</t>
  </si>
  <si>
    <t>MULTIFUNCTIONALA CANON MF 416DW, MONOCROM, A4 (PRINTARE/COPIERE/SCANARE/FAX)</t>
  </si>
  <si>
    <t>PANOU INFORMATII STRUCTURA</t>
  </si>
  <si>
    <t>POLIDISC GWS</t>
  </si>
  <si>
    <t>PRAJITOR DE PAINE OPTIMUM</t>
  </si>
  <si>
    <t>SCAUN FRIZERIE</t>
  </si>
  <si>
    <t>SCAUN TAURUS SKAY NEGRU</t>
  </si>
  <si>
    <t>SIST. DE CALC. PROCESOR INTEL I3-4130 TAST+MOUSE</t>
  </si>
  <si>
    <t>SISTEM DAVIO+MONITOR</t>
  </si>
  <si>
    <t>SISTEM DE CALCUL INTEL DUAL</t>
  </si>
  <si>
    <t>SISTEM INTEL DUAL CORE E2180</t>
  </si>
  <si>
    <t>SISTEM INTEL DUAL CORE E2180, 26HZ</t>
  </si>
  <si>
    <t>SISTEM INTEL DUAL CORE E6400 2,13</t>
  </si>
  <si>
    <t>STALP POARTA ACCES</t>
  </si>
  <si>
    <t>SUPORT MONTAJ AER CONDITIONAT</t>
  </si>
  <si>
    <t>TELEVIZOR FULL HD CU SUPORT 62 CM</t>
  </si>
  <si>
    <t>TOPOR</t>
  </si>
  <si>
    <t>TRIPOD 180 SCREEN 180</t>
  </si>
  <si>
    <t>UPS 1500 VA 230V</t>
  </si>
  <si>
    <t>CALCULATOR PORTABIL POSCCE217/324/2010 AG012 HP 620</t>
  </si>
  <si>
    <t>CALCULATOR TIP DESKTOP (incl. monitor) POSCCE217/324/2010E-SANATATE AG001ASESOFT GEMINA SL1031T</t>
  </si>
  <si>
    <t>DEP APLICATION SERVER CENTRAL FONDURI EUROPENE</t>
  </si>
  <si>
    <t>DEP DETABASE SERVER CENTRAL POSCCE 217/324/2010 HP BL680c G5 CTO BLADE GB8047APX4</t>
  </si>
  <si>
    <t xml:space="preserve">DISPOZITIVE PT. CONECTARE VPN HARDWARE POSCCE217/324/2010  ROUTER JUNIPER 4350 </t>
  </si>
  <si>
    <t>ECHIPAMENT DE COMUNICATII-217/324/2010  TEAMNET UIG-100</t>
  </si>
  <si>
    <t>ECHIPAMENTE RETEA SWITCH POSCCE-217/324/2010  HP PROCURVE 2610-48 CN046ZU08Y</t>
  </si>
  <si>
    <t>IMPRIMANTA EPSON 2190 A3 SP</t>
  </si>
  <si>
    <t xml:space="preserve">LICENTA S.O. SERVER TIP ENTERPRISE- POSCCE-217/324/2010  </t>
  </si>
  <si>
    <t>LICENTA S.O. SERVER TIP STANDARD POSCCE-217/324LOCAL/2010 E-SANATATE</t>
  </si>
  <si>
    <t xml:space="preserve">LICENTA SIST DE OP SERVER TIP WEB POSCCE-217/324/2010  </t>
  </si>
  <si>
    <t>SAN STORAGE POSCCE-217/324/2010  HP 2312 DC MODULAT SMART ARRAY 2s6040Bc40</t>
  </si>
  <si>
    <t>SERVER WEB CENTRAL POSCCE 217/324/2010 HP BL680c G5 CTO BLADE GB8047APXD</t>
  </si>
  <si>
    <t>SISTEM DE BACKUP LTO ULTRIUM 4 POSCCE 217/324/2010 HP MSL2024 1236580412-01</t>
  </si>
  <si>
    <t>SISTEM DE GESTIUNE A BAZELOR DE DATE POSCCE 217/324/2010</t>
  </si>
  <si>
    <t>SPALATORIE TBC</t>
  </si>
  <si>
    <t>MASINA DE SPALAT FRONTALA 1200RPM 7K</t>
  </si>
  <si>
    <t>MASINA SPALAT RUFE 7KG</t>
  </si>
  <si>
    <t xml:space="preserve">BUC </t>
  </si>
  <si>
    <t>CIOCAN REFLEXE</t>
  </si>
  <si>
    <t>CITITOR CARD SANATATE SMART CARD READER ACR39U</t>
  </si>
  <si>
    <t>CUIER PERETE</t>
  </si>
  <si>
    <t>CUIER POM</t>
  </si>
  <si>
    <t>FOARFECA</t>
  </si>
  <si>
    <t>GALETI INOX</t>
  </si>
  <si>
    <t>IMPRIMANTA CANON LBP6000</t>
  </si>
  <si>
    <t>IMPRIMANTA HPLJ 1020Q5911</t>
  </si>
  <si>
    <t>MASA PORTABILA</t>
  </si>
  <si>
    <t>MASA ROTUNDA</t>
  </si>
  <si>
    <t>NOPTIERA</t>
  </si>
  <si>
    <t>PANOU BORDURAT</t>
  </si>
  <si>
    <t>SALTEA BURETE CU HUSA</t>
  </si>
  <si>
    <t>SISTEM DE CALCUL INTEL PENTIUM DUAL CORE 3GHZ H61 HDD500(TASTATURA +MOUSE)</t>
  </si>
  <si>
    <t>SISTEM INTELCERON</t>
  </si>
  <si>
    <t>TABURET REGLABIL</t>
  </si>
  <si>
    <t>TAVITA RENALA</t>
  </si>
  <si>
    <t>UNITATE CENTRALA PROCESOR INTELCELERON</t>
  </si>
  <si>
    <t>VASE PLASTIC</t>
  </si>
  <si>
    <t>CALCULATOR WSC 31544</t>
  </si>
  <si>
    <t>CALCULATOR WSC 31545</t>
  </si>
  <si>
    <t>CALCULATOR WSC 31820</t>
  </si>
  <si>
    <t>CITITOR CARD SANATATE SMARTCARD READER ACR 39U</t>
  </si>
  <si>
    <t>MONITOR18.5</t>
  </si>
  <si>
    <t>MONITOR LOGIX 15"</t>
  </si>
  <si>
    <t>MONITOR LOGIX 15" FF0011DH200359</t>
  </si>
  <si>
    <t>MONITOR LOGIX 15" FF0011DH200424</t>
  </si>
  <si>
    <t>PAT FIER</t>
  </si>
  <si>
    <t>UPU</t>
  </si>
  <si>
    <t>ASPIRATOR PORTABIL SERIA 2617335 BM</t>
  </si>
  <si>
    <t>AP MOBIL DE RADIOLOGIE</t>
  </si>
  <si>
    <t>ECHIPAMENT CU FIBRA OPTICA PT. INTUBARE-BM</t>
  </si>
  <si>
    <t>POMPA VOLUMETRICA PT. INJECTII-BM</t>
  </si>
  <si>
    <t>TUNEL DEZINFECTANT</t>
  </si>
  <si>
    <t>4,115.55</t>
  </si>
  <si>
    <t>56,208.00</t>
  </si>
  <si>
    <t>21,321.00</t>
  </si>
  <si>
    <t>3,198.00</t>
  </si>
  <si>
    <t>0.01</t>
  </si>
  <si>
    <t>AER CONDITIONAT 12000 BTU</t>
  </si>
  <si>
    <t>1,370.00</t>
  </si>
  <si>
    <t>APARAT DE STERILIZAT DEZINFECTIE A AERULUI /BIOZONE 270</t>
  </si>
  <si>
    <t>1,798.00</t>
  </si>
  <si>
    <t>BIDON 120L</t>
  </si>
  <si>
    <t>40.70</t>
  </si>
  <si>
    <t>23.44</t>
  </si>
  <si>
    <t>BUTELIE DE O2 PORT CU RED SI SIST DE LIVRARE-BM</t>
  </si>
  <si>
    <t>874.00</t>
  </si>
  <si>
    <t>CAPAC PENTRU CUVE SPALARE ENDOSCOAPE</t>
  </si>
  <si>
    <t>335.58</t>
  </si>
  <si>
    <t>559.30</t>
  </si>
  <si>
    <t>CARUCIOR CURATENIE PROFESIONAL</t>
  </si>
  <si>
    <t>714.00</t>
  </si>
  <si>
    <t>CLESTE EXTRACTIE INCISIVI INFERIORI 2500/33A; 74</t>
  </si>
  <si>
    <t>45.22</t>
  </si>
  <si>
    <t>CLESTE EXTRACTIE INCISIVI SUPERIORI</t>
  </si>
  <si>
    <t>CLESTE EXTRACTIE MOLARI INFERIORI 2500/22=2b; 56</t>
  </si>
  <si>
    <t>CLESTE EXTRACTIE MOLARI SUPERIORI 2500/130</t>
  </si>
  <si>
    <t>CLESTE EXTRACTIE PREMOLARI INFERIORI 2500/75; 13</t>
  </si>
  <si>
    <t>CONTAINER STERILIZARE MINI 303X186X123 MM</t>
  </si>
  <si>
    <t>1,142.40</t>
  </si>
  <si>
    <t>COSTUM SMURD (JACHETE, TRICOU, PANTALONI)</t>
  </si>
  <si>
    <t>8,750.00</t>
  </si>
  <si>
    <t>CUTII INSRUMENTE</t>
  </si>
  <si>
    <t>70.69</t>
  </si>
  <si>
    <t>CUVE DE SPALARE ENDOSCOAPE</t>
  </si>
  <si>
    <t>571.20</t>
  </si>
  <si>
    <t>DRAPERIE GF 40404 INCLUSIV REJANSA SI MANOPERA</t>
  </si>
  <si>
    <t>31.19</t>
  </si>
  <si>
    <t>0.34</t>
  </si>
  <si>
    <t>ELEVATOR</t>
  </si>
  <si>
    <t>22.61</t>
  </si>
  <si>
    <t>ELEVATOR CURB 690/7-8</t>
  </si>
  <si>
    <t>FATA DE PERNA BBC 50/70 CM</t>
  </si>
  <si>
    <t>FORFECA GRAZIL CURBA ASCUTITA</t>
  </si>
  <si>
    <t>182.67</t>
  </si>
  <si>
    <t>FOARFECA RUDOLF CURBA CU MANERE MARI , 14.5 CM</t>
  </si>
  <si>
    <t>174.93</t>
  </si>
  <si>
    <t>FOARFECA RUDOLF DREAPTA CU MANERE MARI , 14.5 CM</t>
  </si>
  <si>
    <t>HUSE IMPERMEABILE SALTEA 200X90X10</t>
  </si>
  <si>
    <t>79.20</t>
  </si>
  <si>
    <t>LAMPA STERILIZARE UV</t>
  </si>
  <si>
    <t>MAS LUCRU PERSONAL MEDICAL</t>
  </si>
  <si>
    <t>636.08</t>
  </si>
  <si>
    <t>2,499.00</t>
  </si>
  <si>
    <t>MASINA SIGILAT – APARAT DE LIPIT PUNGI</t>
  </si>
  <si>
    <t>2,496.62</t>
  </si>
  <si>
    <t>MONITOR 23’’ ACER LED</t>
  </si>
  <si>
    <t>697.99</t>
  </si>
  <si>
    <t>MONITOR PHILIPS 27</t>
  </si>
  <si>
    <t>712.81</t>
  </si>
  <si>
    <t>0.12</t>
  </si>
  <si>
    <t>PENSA COLONOSCOP OLYMPUS REUTILIZABILA FARA AC</t>
  </si>
  <si>
    <t>1,071.00</t>
  </si>
  <si>
    <t>PORTAC MATHIEU 17 CM</t>
  </si>
  <si>
    <t>327.25</t>
  </si>
  <si>
    <t>RAFT LEMN SCHELET METALIC</t>
  </si>
  <si>
    <t>64.90</t>
  </si>
  <si>
    <t>SALTEA VACUUM SPENCER CDK  PORTOCALIE</t>
  </si>
  <si>
    <t>1,249.50</t>
  </si>
  <si>
    <t>SET ATELE VACCUMABILE-BM</t>
  </si>
  <si>
    <t>416.50</t>
  </si>
  <si>
    <t>61.86</t>
  </si>
  <si>
    <t>STATIE RADIO MIDLAND M99-S</t>
  </si>
  <si>
    <t>308.06</t>
  </si>
  <si>
    <t>248.00</t>
  </si>
  <si>
    <t>TURBINA NSK PANA MAC M4</t>
  </si>
  <si>
    <t>1,261.40</t>
  </si>
  <si>
    <t>VALVA BIOPSIE OLIMPUS CV 170</t>
  </si>
  <si>
    <t>UPU PNEUMOLOGIE</t>
  </si>
  <si>
    <t>CITITOR DE CARD DE SANATATE CU TASTATURA SI DISPLAY OMNIKEY</t>
  </si>
  <si>
    <t>Pensa de bronhoscop Olympus</t>
  </si>
  <si>
    <t>Turbina reutilizabila pt spirometru</t>
  </si>
  <si>
    <t>434.00</t>
  </si>
  <si>
    <t>1,674.00</t>
  </si>
  <si>
    <t>1,599.60</t>
  </si>
  <si>
    <t>UPU STOMATOLOGIE</t>
  </si>
  <si>
    <t>CHIURETA ALVEOLARA</t>
  </si>
  <si>
    <t>CUTIE INSTRUMENTE</t>
  </si>
  <si>
    <t>FOARFECĂ CURBA</t>
  </si>
  <si>
    <t>FULUARE</t>
  </si>
  <si>
    <t>MÂNERE OGLINZI</t>
  </si>
  <si>
    <t>SONDE DENTARE</t>
  </si>
  <si>
    <t>SPATULA BUCALA</t>
  </si>
  <si>
    <t>SPATULE BUCALE</t>
  </si>
  <si>
    <t>13.41</t>
  </si>
  <si>
    <t>85.00</t>
  </si>
  <si>
    <t>27.50</t>
  </si>
  <si>
    <t>5.00</t>
  </si>
  <si>
    <t>6.00</t>
  </si>
  <si>
    <t>CHIRURGIE II</t>
  </si>
  <si>
    <t>CARUCIOR PORTTARGA</t>
  </si>
  <si>
    <t>CARUCIOR ALIMENTE</t>
  </si>
  <si>
    <t>COSTUM PERSONAL</t>
  </si>
  <si>
    <t>CRATITA INOX + C4</t>
  </si>
  <si>
    <t>CRATITA INOX + C 3L</t>
  </si>
  <si>
    <t>DULAP VESTIAR 3 USI LEMN</t>
  </si>
  <si>
    <t>MASA SALON</t>
  </si>
  <si>
    <t>OALA INOX + C 5.65</t>
  </si>
  <si>
    <t>OALA INOX + C 14L</t>
  </si>
  <si>
    <t>PAT ELECTRIC SPITAL FARA LATERALE</t>
  </si>
  <si>
    <t>PERNA</t>
  </si>
  <si>
    <t>RAFT LEMN</t>
  </si>
  <si>
    <t>SALTEA PAT + HUSA</t>
  </si>
  <si>
    <t>SCAUN SP</t>
  </si>
  <si>
    <t>TENSIOMETRU MECANIC CU STETOSCOP</t>
  </si>
  <si>
    <t>UNITATE CENTRALA PROCESOR INTEL CELERON</t>
  </si>
  <si>
    <t>ABESLANGURI</t>
  </si>
  <si>
    <t>ANSA SECRETIE VAGINALA</t>
  </si>
  <si>
    <t>BISTURIU CHIRURGICAL</t>
  </si>
  <si>
    <t>CASOLETE 150*130MM</t>
  </si>
  <si>
    <t>CASOLETE 190*165 MM</t>
  </si>
  <si>
    <t>DULAP INSTRUMENTE ( VECHI)</t>
  </si>
  <si>
    <t>HUSA SALTEA PVC</t>
  </si>
  <si>
    <t>MONITOR 19 SAMSUNG</t>
  </si>
  <si>
    <t>NOPTIERA-SP</t>
  </si>
  <si>
    <t>PENSA DREAPTA GINECOLOGIE</t>
  </si>
  <si>
    <t>VALVA VAGINALA</t>
  </si>
  <si>
    <t>VALVA VAGINALA MICA INOX</t>
  </si>
  <si>
    <t>AP ELECTROCHIRURGICAL</t>
  </si>
  <si>
    <t>DERMATOVENEROLOGIE</t>
  </si>
  <si>
    <t>FRIGIDER MARE 180 LITRI</t>
  </si>
  <si>
    <t>PSIHIATRIE</t>
  </si>
  <si>
    <t>FARFURII DESERT-SP</t>
  </si>
  <si>
    <t>FARFURII INOX</t>
  </si>
  <si>
    <t>FARFURII INTINSE-SP</t>
  </si>
  <si>
    <t>FARFURII PRAJITURI-SP</t>
  </si>
  <si>
    <t>FATA DE PERNA IMPERMEABILA</t>
  </si>
  <si>
    <t>FOTOLIU RULANT TIP SPITAL</t>
  </si>
  <si>
    <t>HUSE IMPERMEABILE 200X90X20CM CU FERMOAR</t>
  </si>
  <si>
    <t>MONITOR 21.5</t>
  </si>
  <si>
    <t>OALE INOX 22</t>
  </si>
  <si>
    <t>OALE INOX 24</t>
  </si>
  <si>
    <t>PLATOU OVAL MIC-SP</t>
  </si>
  <si>
    <t>PLATOU OVAL MIJLOCIU-SP</t>
  </si>
  <si>
    <t>SET LENJERIE PAT-INSCRIPTIONATA</t>
  </si>
  <si>
    <t>SUPORT PERFUZII</t>
  </si>
  <si>
    <t>CANAPEA 1PERS</t>
  </si>
  <si>
    <t xml:space="preserve">CANAPEA 3 PERS </t>
  </si>
  <si>
    <t>CAMPIMETRU</t>
  </si>
  <si>
    <t>CASOLETE</t>
  </si>
  <si>
    <t xml:space="preserve">CEARCEAF PAT </t>
  </si>
  <si>
    <t>CITITOR CARD SANATATE SMARTCARDREADER ACR39U</t>
  </si>
  <si>
    <t>CITITOR CARD S CU TASTATURA SI DISPLAY OMNIKEY</t>
  </si>
  <si>
    <t>CITITOR SMARTCARD OMNIKEY</t>
  </si>
  <si>
    <t>CUTIE INSTRUMENTE STERILIZARE 400*160*60</t>
  </si>
  <si>
    <t>CUTIE ACE SUTURA</t>
  </si>
  <si>
    <t xml:space="preserve">CUTIE INSTRUMENTE </t>
  </si>
  <si>
    <t>CUTIE INSTRUMENTE 42</t>
  </si>
  <si>
    <t xml:space="preserve">FATA PERNA </t>
  </si>
  <si>
    <t>TATA MASA 150X280</t>
  </si>
  <si>
    <t>FRIGIDER ARTIC240L</t>
  </si>
  <si>
    <t>FRIGIDER  FRIGERO 240 L</t>
  </si>
  <si>
    <t>GALERIE</t>
  </si>
  <si>
    <t xml:space="preserve">IMPRIMANTA SAMSUNG LASER A4 MONOCROM </t>
  </si>
  <si>
    <t>MASA GINECOLOGICA</t>
  </si>
  <si>
    <t>MONITOR WSC LOGIX- FF010DHA00042</t>
  </si>
  <si>
    <t>MONITOR WSC LOGIX- FF010DHA00069</t>
  </si>
  <si>
    <t xml:space="preserve">PENSA ARTERIALA CURBA </t>
  </si>
  <si>
    <t xml:space="preserve">PENSE CHALAZION </t>
  </si>
  <si>
    <t>PENSE IRIS</t>
  </si>
  <si>
    <t xml:space="preserve">PENSE RACI </t>
  </si>
  <si>
    <t>PORT AC MANNELEX</t>
  </si>
  <si>
    <t>SONDE CANAL LACRIMAL</t>
  </si>
  <si>
    <t>STINGATOR TIP P6</t>
  </si>
  <si>
    <t>STINGATOR TIP PDE6 CU SUPORT INCLUS</t>
  </si>
  <si>
    <t>SCAUNE DIFERITE</t>
  </si>
  <si>
    <t>SOBA HALOGEN</t>
  </si>
  <si>
    <t xml:space="preserve">TENSIOMETRU </t>
  </si>
  <si>
    <t xml:space="preserve">TENSIOMETRU CU MANOMETRU </t>
  </si>
  <si>
    <t>POLICLINICA</t>
  </si>
  <si>
    <t xml:space="preserve">AP ECOCARDIOGRAF PERFORMANT </t>
  </si>
  <si>
    <t xml:space="preserve">ELECTROENCEFALOGRAF 6 CANALE </t>
  </si>
  <si>
    <t>CHIRURGIE VASCULARA</t>
  </si>
  <si>
    <t>Aparat dezinfectie Midas</t>
  </si>
  <si>
    <t>Backhaus Towel clamp 8,5 cm</t>
  </si>
  <si>
    <t>Bowluri ciorba</t>
  </si>
  <si>
    <t>Cadre de mers mobile</t>
  </si>
  <si>
    <t>Cana ceai inox</t>
  </si>
  <si>
    <t>Cantar Adulti</t>
  </si>
  <si>
    <t>Crilie Wood Debakey</t>
  </si>
  <si>
    <t>Debakey AT Bulldog clamp 10 cm Serrata Curba</t>
  </si>
  <si>
    <t>Departator Younge anterior lama 38*64mm 22 cm</t>
  </si>
  <si>
    <t xml:space="preserve">Diedintiric Buldog clamp 50 mm Jaws 12mm dreapta </t>
  </si>
  <si>
    <t>Diedintiric Buldog clamp  60mm Jaws 20mm curba</t>
  </si>
  <si>
    <t>Dulap Fiset</t>
  </si>
  <si>
    <t>Dulap instrumente</t>
  </si>
  <si>
    <t>Finochietto Razusa Large 75*65mm, 250mm</t>
  </si>
  <si>
    <t>Foarfeca chirurgicala 20</t>
  </si>
  <si>
    <t>Foarfeca Dietrich 17,5</t>
  </si>
  <si>
    <t>Foarfeca Dietrich 17</t>
  </si>
  <si>
    <t>Foarfeca Mayo-Lexer 10 cm curba</t>
  </si>
  <si>
    <t xml:space="preserve">Foarfeca Nelsont/c 23 cm curba </t>
  </si>
  <si>
    <t>Halat Molton</t>
  </si>
  <si>
    <t>Imprimanta Canon LBP 6030 A4, laserjet</t>
  </si>
  <si>
    <t>Johns-Hopkinns bulldog clamp, curba 6,3 cm</t>
  </si>
  <si>
    <t>Jones Rowelclamp 9 cm</t>
  </si>
  <si>
    <t>Jonhs- Hopkins Bulldog clamp, curba ,7,6 cmm</t>
  </si>
  <si>
    <t>Pensa Adson- Baby hemostatica V delicate 14 cm</t>
  </si>
  <si>
    <t>Pensa Cushing chirurgicala T/C ,17,5 cm, dreapta</t>
  </si>
  <si>
    <t>Pensa Debakey vascular 19,5 cm, 1,5mm</t>
  </si>
  <si>
    <t>Pensa Debakey vascular 24 cm , 2,7 mm</t>
  </si>
  <si>
    <t>Pensa Halsted MosQuito arteriala curba ,14 cm</t>
  </si>
  <si>
    <t>Pensa Halsted MosQuito arteriala curba ,12,5 cm</t>
  </si>
  <si>
    <t>Pensa  Kocher BH646</t>
  </si>
  <si>
    <t>Pensa Koher  arteriala 2 dinti,standar 14 cm dreapta</t>
  </si>
  <si>
    <t>Pensa Leland-Jones Peripheral vascular 20 cm</t>
  </si>
  <si>
    <t>Pensa Mikulicz peritoneal 1x2 dinti . 2 cm curtba</t>
  </si>
  <si>
    <t>Pensa Mixter 25 cm</t>
  </si>
  <si>
    <t>Pensa Mixter arteriala delicata 23 cm</t>
  </si>
  <si>
    <t>Pensa Pean Arteriala 14 cm , curba Del patt</t>
  </si>
  <si>
    <t>Pensa PeanBh447</t>
  </si>
  <si>
    <t>Pensa Rochester - Ochsner, arteriala, 30 cm dreapta</t>
  </si>
  <si>
    <t>Pensa Rochester dreapta 22 cm</t>
  </si>
  <si>
    <t>Pensa Adson- Baby hemostatica V delicate 19 cm</t>
  </si>
  <si>
    <t xml:space="preserve">Port Ac mateux </t>
  </si>
  <si>
    <t>Satinsky Tangential Oclusie Clamp 20,5 cm</t>
  </si>
  <si>
    <t>Valvulometru cu diametru  1,5-6,0 mm</t>
  </si>
  <si>
    <t>CHIRUGIE VASCULARA</t>
  </si>
  <si>
    <t>Infuzomat</t>
  </si>
  <si>
    <t>DIABET POLICLINICA</t>
  </si>
  <si>
    <t>Taliometru</t>
  </si>
  <si>
    <t>Cititoare card OMNIKEY</t>
  </si>
  <si>
    <t>Mouse</t>
  </si>
  <si>
    <t>Cablu</t>
  </si>
  <si>
    <t>Cablu alimentare</t>
  </si>
  <si>
    <t>Cablu USB</t>
  </si>
  <si>
    <t>Cearsaf pat</t>
  </si>
  <si>
    <t>Geanta laptop</t>
  </si>
  <si>
    <t>CPU INTEL E 2180</t>
  </si>
  <si>
    <t>DVD RW LITEON</t>
  </si>
  <si>
    <t>HDD 160GB western</t>
  </si>
  <si>
    <t>MB-GIGAB 945-GCM</t>
  </si>
  <si>
    <t>MEMORIE KING MAX 1GB DDR 2PC</t>
  </si>
  <si>
    <t xml:space="preserve">MEMORIE KING MAX 1GB DDR </t>
  </si>
  <si>
    <t>SURSA 500W</t>
  </si>
  <si>
    <t>BANCUTA LEMN-SP</t>
  </si>
  <si>
    <t>TENSIOMETRU mecanic cu manometru si stetoscop</t>
  </si>
  <si>
    <t>MEDICINA SPORTIVA</t>
  </si>
  <si>
    <t>STAMPILA R30</t>
  </si>
  <si>
    <t>BIROU-C.D.T.</t>
  </si>
  <si>
    <t>SCAUN LEDA TEXTIL NEGRU</t>
  </si>
  <si>
    <t>MAGAZIA ALIMENTE</t>
  </si>
  <si>
    <t>MASA LEMN</t>
  </si>
  <si>
    <t>BUTOI 200L</t>
  </si>
  <si>
    <t>SPIAAM</t>
  </si>
  <si>
    <t>CALCULATOR ELITE</t>
  </si>
  <si>
    <t>INFECTIOASE COPII</t>
  </si>
  <si>
    <t>BIROU LEMN</t>
  </si>
  <si>
    <t>BURDUF PERNA 70 X 50</t>
  </si>
  <si>
    <t>CANAPEA CONSULTATIE</t>
  </si>
  <si>
    <t>CHIUVETA INOX</t>
  </si>
  <si>
    <t>FRIGIDER HEINNER HF2 215L</t>
  </si>
  <si>
    <t>IMPRIMANTA MULTIFUNCTIONALA LASER 
LEXMARKMX317DN,COPY/SCAN/PRINT</t>
  </si>
  <si>
    <t>MONITOR BELINEA 17'"</t>
  </si>
  <si>
    <t>MONITOR 19.5 LED</t>
  </si>
  <si>
    <t xml:space="preserve">MONITOR 18.5 </t>
  </si>
  <si>
    <t>PIJAMALE</t>
  </si>
  <si>
    <t>PRAJITOR DE PAINE</t>
  </si>
  <si>
    <t>SUPORT PERFUZIE INOX CU 4 CARLIGE</t>
  </si>
  <si>
    <t>CROITORIE</t>
  </si>
  <si>
    <t>MASINA CUSUT</t>
  </si>
  <si>
    <t>FIER DE CALCAT BOSCH</t>
  </si>
  <si>
    <t>FIER CALCAT</t>
  </si>
  <si>
    <t>MASINA SURFILAT</t>
  </si>
  <si>
    <t>DULAP LEMN</t>
  </si>
  <si>
    <t>MASA CALCAT LEMN</t>
  </si>
  <si>
    <t>NEONATOLOGIE</t>
  </si>
  <si>
    <t>ASPIRATOR CHIRURGICAL PENTRU SECRETII 40L/MIN</t>
  </si>
  <si>
    <t>CANTAR DIGITAL PENTRU BEBELUSI</t>
  </si>
  <si>
    <t>DETECTOR MOBIL DE OXIGEN</t>
  </si>
  <si>
    <t>IMPRIMANTA CANON LBP 6030,A4,LASERJET,MONOCROM</t>
  </si>
  <si>
    <t>MASINA SIGILAT-APARAT DE LIPIT PUNGI</t>
  </si>
  <si>
    <t>MONITOR 18.5 LG LED</t>
  </si>
  <si>
    <t>SCUTEC FINET 90 X 100CM</t>
  </si>
  <si>
    <t>AP.DEZINFECTIE MIDAS</t>
  </si>
  <si>
    <t>FURTUN TIP C PSI</t>
  </si>
  <si>
    <t>HALAT CHIRURGICAL DE CULOARE VERDE MARIMEA 54</t>
  </si>
  <si>
    <t>HALAT CHIRURGICAL DE CULOARE VERDE MARIMEA 56</t>
  </si>
  <si>
    <t>LARINGOSCOP</t>
  </si>
  <si>
    <t>MASA INFASAT</t>
  </si>
  <si>
    <t>MOBILIER MEDICAL H 800M Xl 900x600m(masa)</t>
  </si>
  <si>
    <t>PATUTURI NEONATALE (PATUT+SALTEA)</t>
  </si>
  <si>
    <t>SCAUN ALAPTARE</t>
  </si>
  <si>
    <t xml:space="preserve">STINGATOR INCENDIU </t>
  </si>
  <si>
    <t>MASA NEONATALA</t>
  </si>
  <si>
    <t>MONITOR CARDIORESPIRATOR PT NEONATOLOGIE-BM</t>
  </si>
  <si>
    <t>POLYMOBIL 10</t>
  </si>
  <si>
    <t>SIST. DE VENTILATIE CU PRESIUNE POZITIVA-BM</t>
  </si>
  <si>
    <t>SIST.DE VENTILATIE CU PRESIUNE POZITIVA-BM</t>
  </si>
  <si>
    <t>SIST.UMIDITATE SI INCALZIRE-SP</t>
  </si>
  <si>
    <t>UROLOGIE</t>
  </si>
  <si>
    <t>1404 CUTIE INSTRUMENTAR 30CM</t>
  </si>
  <si>
    <t>2667 CUTIE INSTRUMENTAR 40CM</t>
  </si>
  <si>
    <t>4966 CASOLETA STERILIZARE INSTRUMENTAR 290*160</t>
  </si>
  <si>
    <t>BANCHETA METAL</t>
  </si>
  <si>
    <t>CEARCEAF PAT ALB 220 X 175</t>
  </si>
  <si>
    <t>CEARCEAF PATURA ALB 210 X 160</t>
  </si>
  <si>
    <t>CEARCEAF PLIC PATURA ALB 215 X 165</t>
  </si>
  <si>
    <t>EUROPUBELA 240L NEGRU</t>
  </si>
  <si>
    <t>FATA PERNA 70 X 50</t>
  </si>
  <si>
    <t>FATA PERNA ALB 70 X 60</t>
  </si>
  <si>
    <t>FOARFECI CHIR. DREPTE</t>
  </si>
  <si>
    <t>FORCEPS SIMPS MAIER BF 076</t>
  </si>
  <si>
    <t>FOTOLIU RULANT - PLIABIL - ADULT</t>
  </si>
  <si>
    <t>FURTUN HIDRANT TIP C CU RACORDURI</t>
  </si>
  <si>
    <t>IMPRIMANTA CANON LBP, A4, LASERJET, MONOCROM</t>
  </si>
  <si>
    <t>IMPRIMANTA LASERJET SAMSUNG XPRESS SL-M2026</t>
  </si>
  <si>
    <t>LIGHEAN INOX</t>
  </si>
  <si>
    <t>MONITOR 19,5 LED</t>
  </si>
  <si>
    <t>PENSA KOCHER 200MM BH 647</t>
  </si>
  <si>
    <t>PENSA PEAN</t>
  </si>
  <si>
    <t>PENSA PEAN 160MM BH 443</t>
  </si>
  <si>
    <t>PLOSTI BOLNAVI</t>
  </si>
  <si>
    <t>POLONIC INOX</t>
  </si>
  <si>
    <t>PORT AC MATHEUS</t>
  </si>
  <si>
    <t>SISTEM CALCUL (DUAL CORE 3,4GHZ, DDR3, HDD500GB, 
MOUSE + TASTATURA)</t>
  </si>
  <si>
    <t>TENSIOMETRE</t>
  </si>
  <si>
    <t>GASTROENTEROLOGIE</t>
  </si>
  <si>
    <t>oxigenator</t>
  </si>
  <si>
    <t>paturi lana</t>
  </si>
  <si>
    <t>perdea rolon</t>
  </si>
  <si>
    <t>pubela gunoi</t>
  </si>
  <si>
    <t>burduf perna</t>
  </si>
  <si>
    <t>set lenjerie pat alba inscriptionata</t>
  </si>
  <si>
    <t>frigider Arctic 240L</t>
  </si>
  <si>
    <t>frigider Zanussi ZFC 243C/244 SP</t>
  </si>
  <si>
    <t>frigidr Zanussi ZFC 244-Sp</t>
  </si>
  <si>
    <t>frigider Zanussi -Sp</t>
  </si>
  <si>
    <t>pensa biopsie reutilizabila/ colonice</t>
  </si>
  <si>
    <t>carucior transport bolnavi</t>
  </si>
  <si>
    <t>electrocardiograf Hellige</t>
  </si>
  <si>
    <t>TEHNIC</t>
  </si>
  <si>
    <t>Radiator ulei 13 elementi</t>
  </si>
  <si>
    <t>Freza PPR 40-32</t>
  </si>
  <si>
    <t>Pompa subm drenaj</t>
  </si>
  <si>
    <t>Scara Al</t>
  </si>
  <si>
    <t>Scara Al trans N3</t>
  </si>
  <si>
    <t>Sist calcul CPU intel pentium</t>
  </si>
  <si>
    <t>IMPRIMANTA CANON LBP 6030 A4 LASERJET MONOCROM</t>
  </si>
  <si>
    <t xml:space="preserve">DULAP INSTRUMENTE </t>
  </si>
  <si>
    <t>POLICLINICA ONCOLOGIE</t>
  </si>
  <si>
    <t>OFTALMOLOGIE</t>
  </si>
  <si>
    <t>Cana Ceai Inox</t>
  </si>
  <si>
    <t>Cana supa inox</t>
  </si>
  <si>
    <t>Carucior pentru curatenie cu 2 galeti</t>
  </si>
  <si>
    <t>rupt</t>
  </si>
  <si>
    <t>Cutie instrumente</t>
  </si>
  <si>
    <t>Cutie seringi 10cm</t>
  </si>
  <si>
    <t>defecte</t>
  </si>
  <si>
    <t>Cutie seringi25cm</t>
  </si>
  <si>
    <t>Cutie seringi 2cm</t>
  </si>
  <si>
    <t>Cutie seringi 5 cm</t>
  </si>
  <si>
    <t>Defecte</t>
  </si>
  <si>
    <t>Cutit masa inox</t>
  </si>
  <si>
    <t>Farfurie adinca vinox</t>
  </si>
  <si>
    <t>Imprimanta canon LPB 6030,a4,laser jet monocrom</t>
  </si>
  <si>
    <t>defecta</t>
  </si>
  <si>
    <t>Lampa sterilizare</t>
  </si>
  <si>
    <t>Multifuctionala cxanon mf231(printare,copiere/scanare)a4</t>
  </si>
  <si>
    <t>Supiera inox</t>
  </si>
  <si>
    <t>Tavite renale</t>
  </si>
  <si>
    <t>Tensiometre</t>
  </si>
  <si>
    <t>Tensiometru aneroid</t>
  </si>
  <si>
    <t>Sistem calcum cpu intel pentium</t>
  </si>
  <si>
    <t>Noptiera- Sp</t>
  </si>
  <si>
    <t>ORL</t>
  </si>
  <si>
    <t>Bancheta metal</t>
  </si>
  <si>
    <t>Bisturiu chirurgie</t>
  </si>
  <si>
    <t>Bol inox mediu</t>
  </si>
  <si>
    <t>Carlig traheal</t>
  </si>
  <si>
    <t>Carucior servit masa</t>
  </si>
  <si>
    <t>Cutit balngher</t>
  </si>
  <si>
    <t xml:space="preserve">Dalta </t>
  </si>
  <si>
    <t xml:space="preserve">Diapason </t>
  </si>
  <si>
    <t xml:space="preserve">Dilatator gura </t>
  </si>
  <si>
    <t>Dilatator traheal</t>
  </si>
  <si>
    <t xml:space="preserve">Furculita </t>
  </si>
  <si>
    <t xml:space="preserve">Lingurita inox </t>
  </si>
  <si>
    <t>Masa instrumente</t>
  </si>
  <si>
    <t>Masa instrumente - MAN</t>
  </si>
  <si>
    <t>Sonda canelata</t>
  </si>
  <si>
    <t>Trusa sectionarea vaselor- MAN</t>
  </si>
  <si>
    <t>Trusa traheotomie - MAN</t>
  </si>
  <si>
    <t>Trusa traheotom - MAN</t>
  </si>
  <si>
    <t>Lampa frontal LED</t>
  </si>
  <si>
    <t>BFT</t>
  </si>
  <si>
    <t>COS INOX CU PEDALA</t>
  </si>
  <si>
    <t>MASUTA TRIUNGHIULARA</t>
  </si>
  <si>
    <t>AP. UNDE SCURTE</t>
  </si>
  <si>
    <t>2.1.25.2</t>
  </si>
  <si>
    <t>31.12.2013</t>
  </si>
  <si>
    <t>19.05.2016</t>
  </si>
  <si>
    <t>2.1.25.2.1</t>
  </si>
  <si>
    <t>2.1.25.4</t>
  </si>
  <si>
    <t>02.05.2020</t>
  </si>
  <si>
    <t>26.10.2016</t>
  </si>
  <si>
    <t>17.03.2021</t>
  </si>
  <si>
    <t>10.11.2020</t>
  </si>
  <si>
    <t>2.1.25.1</t>
  </si>
  <si>
    <t>2.2.9</t>
  </si>
  <si>
    <t>2.1.24.1</t>
  </si>
  <si>
    <t>02.06.2020</t>
  </si>
  <si>
    <t>03.12.2019</t>
  </si>
  <si>
    <t>2.25.1</t>
  </si>
  <si>
    <t>02.09.2018</t>
  </si>
  <si>
    <t>25.09.2017</t>
  </si>
  <si>
    <t>21.08.2018</t>
  </si>
  <si>
    <t>42904</t>
  </si>
  <si>
    <t>10.06.2015</t>
  </si>
  <si>
    <t>11.08.2016</t>
  </si>
  <si>
    <t>09.11.2017</t>
  </si>
  <si>
    <t>CALCULATOR DESKTOP</t>
  </si>
  <si>
    <t>CALCULATOR TIP DESKTOP INCL.MONITOR E-SANATATE</t>
  </si>
  <si>
    <t>Materiale publicitare - Bannere indoor POSCCE217/324 LOCAL</t>
  </si>
  <si>
    <t>Materiale publicitare - Panouri publicitare POSCCE217/324 LOCAL</t>
  </si>
  <si>
    <t>SPITALUL CAMPULUNG</t>
  </si>
  <si>
    <t>CALCULATOR TIP DESKTOP (incl. monitor) POSCCE217/324/2010 E-SANATATE AG001 ASESOFT GEMINA SL1031T</t>
  </si>
  <si>
    <t>Licenta acces client (CAL) POSCCE217/324LOCAL/2010 E-SANATATE</t>
  </si>
  <si>
    <t>Licenta sistem de operare statie de lucru POSCCE217/324LOCAL/2010 E-SANATATE</t>
  </si>
  <si>
    <t>DISPOZITIVE PT. CONECTARE VPN HARDWARE POSCCE 217/324/2010 Router Juniper</t>
  </si>
  <si>
    <t>IMPRIMANTE ECHIPAMENTE PERIFERICE POSCCE 217/324/2010 HP LJ P2035 38391</t>
  </si>
  <si>
    <t>3.1.5</t>
  </si>
  <si>
    <t>09.08.2018</t>
  </si>
  <si>
    <t>SERV APROVIZIONARE, TRANSPORT</t>
  </si>
  <si>
    <t>DACIA 1304 AG-59-CST</t>
  </si>
  <si>
    <t>2.3.2.1.1</t>
  </si>
  <si>
    <t>LSM</t>
  </si>
  <si>
    <t>SPITAL COSTESTI</t>
  </si>
  <si>
    <t>Materiale publicitare - Bannere indoor POSCCE217/324LOCAL</t>
  </si>
  <si>
    <t>Materiale publicitare - Panouri publicitare POSCCE217/324LOCAL</t>
  </si>
  <si>
    <t>36082</t>
  </si>
  <si>
    <t>CALCULATOR PORTABIL  POSCCE217/324/2010 AG012 HP 620</t>
  </si>
  <si>
    <t>36081</t>
  </si>
  <si>
    <t>35783</t>
  </si>
  <si>
    <t>CALCULATOR TIP DESKTOP(incl.monitor) POSCCE217/324/2010 E-SANATATE AG001 ASESOFT GEMINA SL1031T</t>
  </si>
  <si>
    <t>35781</t>
  </si>
  <si>
    <t>35788</t>
  </si>
  <si>
    <t>35791</t>
  </si>
  <si>
    <t>35777</t>
  </si>
  <si>
    <t>35779</t>
  </si>
  <si>
    <t>35782</t>
  </si>
  <si>
    <t>35787</t>
  </si>
  <si>
    <t>35784</t>
  </si>
  <si>
    <t>35778</t>
  </si>
  <si>
    <t>35780</t>
  </si>
  <si>
    <t>35793</t>
  </si>
  <si>
    <t>35794</t>
  </si>
  <si>
    <t>35774</t>
  </si>
  <si>
    <t>35792</t>
  </si>
  <si>
    <t>35776</t>
  </si>
  <si>
    <t>35790</t>
  </si>
  <si>
    <t>35795</t>
  </si>
  <si>
    <t>35789</t>
  </si>
  <si>
    <t>35775</t>
  </si>
  <si>
    <t>35786</t>
  </si>
  <si>
    <t>35785</t>
  </si>
  <si>
    <t>36099</t>
  </si>
  <si>
    <t>DISPOZITIVE PT. CONECTARE VPN HARDWARE POSCCE 217/324/2010 Router Juniper 4350</t>
  </si>
  <si>
    <t>36097</t>
  </si>
  <si>
    <t>ECHIPAMENTE RETEA SWITCH  POSCCE 217/324/2010 HP Procurve 2610-48 CN046ZU0DF</t>
  </si>
  <si>
    <t>36096</t>
  </si>
  <si>
    <t>36098</t>
  </si>
  <si>
    <t>36091</t>
  </si>
  <si>
    <t>IMPRIMANTE ECHIPAMENTE PERIFERICE POSCCE 217/324/2010 HP LJ P2035 38391</t>
  </si>
  <si>
    <t>36296</t>
  </si>
  <si>
    <t>Licenta acces client (CAL)POSCCE217/324LOCAL/2010  `E-SANATATE`</t>
  </si>
  <si>
    <t>36288</t>
  </si>
  <si>
    <t>36276</t>
  </si>
  <si>
    <t>36279</t>
  </si>
  <si>
    <t>36287</t>
  </si>
  <si>
    <t>36298</t>
  </si>
  <si>
    <t>36293</t>
  </si>
  <si>
    <t>36290</t>
  </si>
  <si>
    <t>36292</t>
  </si>
  <si>
    <t>36284</t>
  </si>
  <si>
    <t>36285</t>
  </si>
  <si>
    <t>36277</t>
  </si>
  <si>
    <t>36295</t>
  </si>
  <si>
    <t>36286</t>
  </si>
  <si>
    <t>36289</t>
  </si>
  <si>
    <t>36278</t>
  </si>
  <si>
    <t>36275</t>
  </si>
  <si>
    <t>36280</t>
  </si>
  <si>
    <t>36282</t>
  </si>
  <si>
    <t>36291</t>
  </si>
  <si>
    <t>36297</t>
  </si>
  <si>
    <t>36283</t>
  </si>
  <si>
    <t>36281</t>
  </si>
  <si>
    <t>36294</t>
  </si>
  <si>
    <t>36151</t>
  </si>
  <si>
    <t>Licenta S.O. server tip Enterprise - POSCCE217/324/2010</t>
  </si>
  <si>
    <t>36173</t>
  </si>
  <si>
    <t>Licenta sistem de operare statie de lucru POSCCE217/324LOCAL/2010  `E-SANATATE`</t>
  </si>
  <si>
    <t>36170</t>
  </si>
  <si>
    <t>36169</t>
  </si>
  <si>
    <t>36174</t>
  </si>
  <si>
    <t>36156</t>
  </si>
  <si>
    <t>36168</t>
  </si>
  <si>
    <t>36178</t>
  </si>
  <si>
    <t>36171</t>
  </si>
  <si>
    <t>36155</t>
  </si>
  <si>
    <t>36175</t>
  </si>
  <si>
    <t>36161</t>
  </si>
  <si>
    <t>36158</t>
  </si>
  <si>
    <t>36172</t>
  </si>
  <si>
    <t>36164</t>
  </si>
  <si>
    <t>36166</t>
  </si>
  <si>
    <t>36157</t>
  </si>
  <si>
    <t>36167</t>
  </si>
  <si>
    <t>36159</t>
  </si>
  <si>
    <t>36177</t>
  </si>
  <si>
    <t>36162</t>
  </si>
  <si>
    <t>36163</t>
  </si>
  <si>
    <t>36176</t>
  </si>
  <si>
    <t>36160</t>
  </si>
  <si>
    <t>36165</t>
  </si>
  <si>
    <t>6092</t>
  </si>
  <si>
    <t>6091</t>
  </si>
  <si>
    <t>4517</t>
  </si>
  <si>
    <t>4515</t>
  </si>
  <si>
    <t>4522</t>
  </si>
  <si>
    <t>4526</t>
  </si>
  <si>
    <t>4510</t>
  </si>
  <si>
    <t>4512</t>
  </si>
  <si>
    <t>4516</t>
  </si>
  <si>
    <t>4521</t>
  </si>
  <si>
    <t>4518</t>
  </si>
  <si>
    <t>4511</t>
  </si>
  <si>
    <t>4513</t>
  </si>
  <si>
    <t>4528</t>
  </si>
  <si>
    <t>4529</t>
  </si>
  <si>
    <t>4507</t>
  </si>
  <si>
    <t>4527</t>
  </si>
  <si>
    <t>4509</t>
  </si>
  <si>
    <t>4525</t>
  </si>
  <si>
    <t>4530</t>
  </si>
  <si>
    <t>4523</t>
  </si>
  <si>
    <t>4508</t>
  </si>
  <si>
    <t>4520</t>
  </si>
  <si>
    <t>4519</t>
  </si>
  <si>
    <t>4538</t>
  </si>
  <si>
    <t>4561</t>
  </si>
  <si>
    <t>4560</t>
  </si>
  <si>
    <t>4562</t>
  </si>
  <si>
    <t>4572</t>
  </si>
  <si>
    <t>3691</t>
  </si>
  <si>
    <t>3680</t>
  </si>
  <si>
    <t>3664</t>
  </si>
  <si>
    <t>3671</t>
  </si>
  <si>
    <t>3679</t>
  </si>
  <si>
    <t>3693</t>
  </si>
  <si>
    <t>3688</t>
  </si>
  <si>
    <t>3685</t>
  </si>
  <si>
    <t>3687</t>
  </si>
  <si>
    <t>3676</t>
  </si>
  <si>
    <t>3677</t>
  </si>
  <si>
    <t>3665</t>
  </si>
  <si>
    <t>3690</t>
  </si>
  <si>
    <t>3678</t>
  </si>
  <si>
    <t>3684</t>
  </si>
  <si>
    <t>3670</t>
  </si>
  <si>
    <t>3663</t>
  </si>
  <si>
    <t>3672</t>
  </si>
  <si>
    <t>3674</t>
  </si>
  <si>
    <t>3686</t>
  </si>
  <si>
    <t>3692</t>
  </si>
  <si>
    <t>3675</t>
  </si>
  <si>
    <t>3673</t>
  </si>
  <si>
    <t>3689</t>
  </si>
  <si>
    <t>3822</t>
  </si>
  <si>
    <t>3853</t>
  </si>
  <si>
    <t>3846</t>
  </si>
  <si>
    <t>3845</t>
  </si>
  <si>
    <t>3854</t>
  </si>
  <si>
    <t>3828</t>
  </si>
  <si>
    <t>3844</t>
  </si>
  <si>
    <t>3858</t>
  </si>
  <si>
    <t>3851</t>
  </si>
  <si>
    <t>3827</t>
  </si>
  <si>
    <t>3855</t>
  </si>
  <si>
    <t>3837</t>
  </si>
  <si>
    <t>3830</t>
  </si>
  <si>
    <t>3852</t>
  </si>
  <si>
    <t>3840</t>
  </si>
  <si>
    <t>3842</t>
  </si>
  <si>
    <t>3829</t>
  </si>
  <si>
    <t>3843</t>
  </si>
  <si>
    <t>3831</t>
  </si>
  <si>
    <t>3857</t>
  </si>
  <si>
    <t>3838</t>
  </si>
  <si>
    <t>3839</t>
  </si>
  <si>
    <t>3856</t>
  </si>
  <si>
    <t>3832</t>
  </si>
  <si>
    <t>3841</t>
  </si>
  <si>
    <t>DERMATO-VENEROLOGIE</t>
  </si>
  <si>
    <t>PĂTURĂ LÂNĂ 2000X150</t>
  </si>
  <si>
    <t>68.4</t>
  </si>
  <si>
    <t>SISTEM CALCUL INTEL PENTIUM, DDR 4, 4 GB, HDD 500, KIT TASTATURA + MOUSE USB </t>
  </si>
  <si>
    <t>DOZATOR 1L</t>
  </si>
  <si>
    <t>INFECTIOASE ADULTI</t>
  </si>
  <si>
    <t>ANEXA 1.1</t>
  </si>
  <si>
    <t>ANEXA 2.1</t>
  </si>
  <si>
    <t>ANEXA 2.2</t>
  </si>
  <si>
    <t xml:space="preserve">  COD DE CLASIFICARE</t>
  </si>
  <si>
    <t xml:space="preserve">   NR. INVENTAR</t>
  </si>
  <si>
    <t>ANEXA 1.3</t>
  </si>
  <si>
    <t>TABEL CENTRALIZATOR CU PROPUNERILE DE DECLASARE A MIJLOACELOR FIXE ANUL 2023 - BANCA MONDIALA</t>
  </si>
  <si>
    <t>TABEL CENTRALIZATOR CU PROPUNERILE DE DECLASARE A MIJLOACELOR FIXE ANUL 2023 - E-SANATATEA</t>
  </si>
  <si>
    <t>SWITCH 48 PORTURI</t>
  </si>
  <si>
    <t>TOTAL GENERAL</t>
  </si>
  <si>
    <t>COMISA DE EVALUARE IN VEDEREA CASARII /VALORIFICARII BUNURILOR</t>
  </si>
  <si>
    <t>AFLATE IN PATRIMONIUL SJUP SI CARE NU MAI CORESPUND FIZIC SI MORAL</t>
  </si>
  <si>
    <t>Presedinte</t>
  </si>
  <si>
    <t>Membru</t>
  </si>
  <si>
    <t>Ec. Coculeasa Alina</t>
  </si>
  <si>
    <t>As. Vorovenci Martin Ion</t>
  </si>
  <si>
    <t>Petcu Nicolae</t>
  </si>
  <si>
    <t>ANEXA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</si>
</sst>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0;[Red]0.00"/>
    <numFmt numFmtId="166" formatCode="#,##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3">
    <xf numFmtId="0" fontId="0" fillId="0" borderId="0" xfId="0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0" fillId="5" borderId="0" xfId="0" applyFill="1"/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7" fontId="0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9" fontId="0" fillId="0" borderId="2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9" fontId="0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wrapText="1"/>
    </xf>
    <xf numFmtId="2" fontId="4" fillId="4" borderId="2" xfId="2" applyNumberFormat="1" applyFont="1" applyFill="1" applyBorder="1" applyAlignment="1">
      <alignment horizontal="center" vertical="center" wrapText="1"/>
    </xf>
    <xf numFmtId="2" fontId="4" fillId="4" borderId="2" xfId="2" applyNumberFormat="1" applyFont="1" applyFill="1" applyBorder="1" applyAlignment="1">
      <alignment horizontal="center"/>
    </xf>
    <xf numFmtId="2" fontId="5" fillId="4" borderId="2" xfId="2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1" applyFont="1" applyBorder="1" applyAlignment="1"/>
    <xf numFmtId="0" fontId="7" fillId="0" borderId="0" xfId="1" applyFont="1" applyBorder="1" applyAlignment="1"/>
    <xf numFmtId="0" fontId="7" fillId="2" borderId="2" xfId="1" applyFont="1" applyFill="1" applyBorder="1" applyAlignment="1"/>
    <xf numFmtId="0" fontId="7" fillId="2" borderId="1" xfId="1" applyFont="1" applyFill="1" applyBorder="1" applyAlignment="1"/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/>
    </xf>
    <xf numFmtId="17" fontId="0" fillId="5" borderId="2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wrapText="1"/>
    </xf>
    <xf numFmtId="1" fontId="0" fillId="5" borderId="2" xfId="0" applyNumberFormat="1" applyFont="1" applyFill="1" applyBorder="1" applyAlignment="1">
      <alignment horizontal="center" wrapText="1"/>
    </xf>
    <xf numFmtId="1" fontId="0" fillId="4" borderId="2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7" fillId="3" borderId="2" xfId="0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/>
    </xf>
    <xf numFmtId="0" fontId="4" fillId="5" borderId="2" xfId="0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/>
    </xf>
    <xf numFmtId="0" fontId="4" fillId="5" borderId="2" xfId="0" applyFont="1" applyFill="1" applyBorder="1" applyAlignment="1">
      <alignment horizontal="center" vertical="top" wrapText="1" shrinkToFit="1"/>
    </xf>
    <xf numFmtId="0" fontId="4" fillId="5" borderId="2" xfId="0" applyFont="1" applyFill="1" applyBorder="1" applyAlignment="1">
      <alignment horizontal="center" wrapText="1" shrinkToFit="1"/>
    </xf>
    <xf numFmtId="4" fontId="0" fillId="5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/>
    </xf>
    <xf numFmtId="9" fontId="0" fillId="5" borderId="2" xfId="0" applyNumberFormat="1" applyFont="1" applyFill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ill="1" applyBorder="1"/>
    <xf numFmtId="4" fontId="0" fillId="2" borderId="2" xfId="0" applyNumberFormat="1" applyFill="1" applyBorder="1"/>
    <xf numFmtId="4" fontId="4" fillId="0" borderId="2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wrapText="1"/>
    </xf>
    <xf numFmtId="9" fontId="4" fillId="0" borderId="2" xfId="0" applyNumberFormat="1" applyFont="1" applyBorder="1" applyAlignment="1">
      <alignment horizontal="center"/>
    </xf>
    <xf numFmtId="9" fontId="0" fillId="0" borderId="2" xfId="0" applyNumberFormat="1" applyBorder="1"/>
    <xf numFmtId="0" fontId="0" fillId="0" borderId="2" xfId="0" applyFont="1" applyBorder="1" applyAlignment="1">
      <alignment horizontal="center" vertical="center" wrapText="1"/>
    </xf>
    <xf numFmtId="0" fontId="0" fillId="4" borderId="2" xfId="0" applyFill="1" applyBorder="1"/>
    <xf numFmtId="1" fontId="1" fillId="0" borderId="2" xfId="1" applyNumberFormat="1" applyBorder="1"/>
    <xf numFmtId="49" fontId="1" fillId="0" borderId="2" xfId="1" applyNumberFormat="1" applyBorder="1"/>
    <xf numFmtId="0" fontId="0" fillId="0" borderId="2" xfId="0" applyBorder="1"/>
    <xf numFmtId="166" fontId="1" fillId="0" borderId="2" xfId="1" applyNumberFormat="1" applyBorder="1"/>
    <xf numFmtId="4" fontId="0" fillId="0" borderId="2" xfId="0" applyNumberFormat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Border="1" applyAlignment="1">
      <alignment horizontal="left" wrapText="1"/>
    </xf>
    <xf numFmtId="0" fontId="4" fillId="5" borderId="2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center" wrapText="1"/>
    </xf>
    <xf numFmtId="4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3" fillId="2" borderId="2" xfId="1" applyFont="1" applyFill="1" applyBorder="1" applyAlignment="1"/>
    <xf numFmtId="0" fontId="13" fillId="2" borderId="1" xfId="1" applyFont="1" applyFill="1" applyBorder="1" applyAlignment="1"/>
    <xf numFmtId="0" fontId="14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/>
    <xf numFmtId="4" fontId="10" fillId="2" borderId="2" xfId="0" applyNumberFormat="1" applyFont="1" applyFill="1" applyBorder="1" applyAlignment="1">
      <alignment horizontal="right"/>
    </xf>
    <xf numFmtId="9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7" fillId="2" borderId="1" xfId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4" fontId="0" fillId="5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4" borderId="2" xfId="0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4" fontId="0" fillId="2" borderId="2" xfId="0" applyNumberForma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2" borderId="2" xfId="0" applyFill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 shrinkToFit="1"/>
    </xf>
    <xf numFmtId="0" fontId="6" fillId="0" borderId="8" xfId="0" applyFont="1" applyBorder="1" applyAlignment="1">
      <alignment horizontal="center"/>
    </xf>
    <xf numFmtId="0" fontId="0" fillId="0" borderId="10" xfId="0" applyBorder="1"/>
    <xf numFmtId="0" fontId="10" fillId="0" borderId="10" xfId="0" applyFont="1" applyBorder="1"/>
    <xf numFmtId="4" fontId="10" fillId="0" borderId="10" xfId="0" applyNumberFormat="1" applyFont="1" applyBorder="1"/>
    <xf numFmtId="0" fontId="0" fillId="0" borderId="8" xfId="0" applyBorder="1"/>
    <xf numFmtId="0" fontId="0" fillId="0" borderId="7" xfId="0" applyBorder="1"/>
    <xf numFmtId="0" fontId="7" fillId="4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0" fontId="11" fillId="0" borderId="10" xfId="0" applyFont="1" applyBorder="1"/>
    <xf numFmtId="4" fontId="11" fillId="0" borderId="10" xfId="0" applyNumberFormat="1" applyFont="1" applyBorder="1"/>
    <xf numFmtId="0" fontId="7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1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4" xfId="1" applyFont="1" applyBorder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0" fontId="13" fillId="2" borderId="6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1" fontId="11" fillId="2" borderId="7" xfId="0" applyNumberFormat="1" applyFont="1" applyFill="1" applyBorder="1" applyAlignment="1">
      <alignment horizontal="center" wrapText="1"/>
    </xf>
    <xf numFmtId="11" fontId="11" fillId="2" borderId="8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2F000000}"/>
    <cellStyle name="Normal_Sheet1" xfId="2" xr:uid="{0C35AFE3-DC87-4C8C-BFA3-1FEA23BC68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89E9-3A71-4996-B163-7CCF63F536E9}">
  <dimension ref="A1:M85"/>
  <sheetViews>
    <sheetView topLeftCell="A64" workbookViewId="0">
      <selection activeCell="D85" sqref="D85"/>
    </sheetView>
  </sheetViews>
  <sheetFormatPr defaultRowHeight="15" x14ac:dyDescent="0.25"/>
  <cols>
    <col min="1" max="1" width="3.5703125" style="58" customWidth="1"/>
    <col min="2" max="2" width="13" style="56" customWidth="1"/>
    <col min="3" max="3" width="7.85546875" style="56" customWidth="1"/>
    <col min="4" max="4" width="38.140625" style="56" customWidth="1"/>
    <col min="5" max="5" width="10.42578125" style="56" customWidth="1"/>
    <col min="6" max="6" width="8.5703125" style="56" customWidth="1"/>
    <col min="7" max="7" width="5.5703125" style="56" customWidth="1"/>
    <col min="8" max="8" width="10.140625" style="56" customWidth="1"/>
    <col min="9" max="9" width="10.85546875" style="56" customWidth="1"/>
    <col min="10" max="10" width="10.28515625" style="56" customWidth="1"/>
    <col min="11" max="11" width="5.28515625" style="56" customWidth="1"/>
    <col min="12" max="12" width="7.42578125" style="56" customWidth="1"/>
    <col min="13" max="16384" width="9.140625" style="56"/>
  </cols>
  <sheetData>
    <row r="1" spans="1:13" s="52" customFormat="1" x14ac:dyDescent="0.25">
      <c r="A1" s="181" t="s">
        <v>0</v>
      </c>
      <c r="B1" s="182"/>
      <c r="C1" s="182"/>
      <c r="D1" s="182"/>
      <c r="E1" s="51"/>
      <c r="F1" s="51"/>
      <c r="G1" s="51"/>
      <c r="H1" s="51"/>
      <c r="I1" s="51"/>
      <c r="J1" s="195" t="s">
        <v>1354</v>
      </c>
      <c r="K1" s="195"/>
      <c r="L1" s="195"/>
    </row>
    <row r="2" spans="1:13" x14ac:dyDescent="0.25">
      <c r="A2" s="53"/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</row>
    <row r="3" spans="1:13" x14ac:dyDescent="0.25">
      <c r="A3" s="183" t="s">
        <v>1</v>
      </c>
      <c r="B3" s="184"/>
      <c r="C3" s="184"/>
      <c r="D3" s="184"/>
      <c r="E3" s="54"/>
      <c r="F3" s="54"/>
      <c r="G3" s="54"/>
      <c r="H3" s="54"/>
      <c r="I3" s="54"/>
      <c r="J3" s="54"/>
      <c r="K3" s="55"/>
      <c r="L3" s="54"/>
    </row>
    <row r="4" spans="1:13" x14ac:dyDescent="0.25">
      <c r="A4" s="183" t="s">
        <v>2</v>
      </c>
      <c r="B4" s="184"/>
      <c r="C4" s="184"/>
      <c r="D4" s="184"/>
      <c r="E4" s="54"/>
      <c r="F4" s="54"/>
      <c r="G4" s="54"/>
      <c r="H4" s="54"/>
      <c r="I4" s="54"/>
      <c r="J4" s="54"/>
      <c r="K4" s="55"/>
      <c r="L4" s="54"/>
    </row>
    <row r="5" spans="1:13" x14ac:dyDescent="0.25">
      <c r="A5" s="53"/>
      <c r="B5" s="54"/>
      <c r="C5" s="54"/>
      <c r="D5" s="54"/>
      <c r="E5" s="54"/>
      <c r="F5" s="54"/>
      <c r="G5" s="54"/>
      <c r="H5" s="54"/>
      <c r="I5" s="54"/>
      <c r="J5" s="54"/>
      <c r="K5" s="55"/>
      <c r="L5" s="54"/>
    </row>
    <row r="6" spans="1:13" x14ac:dyDescent="0.25">
      <c r="A6" s="59"/>
      <c r="B6" s="60" t="s">
        <v>21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3" ht="24.95" customHeight="1" x14ac:dyDescent="0.25">
      <c r="A7" s="191" t="s">
        <v>3</v>
      </c>
      <c r="B7" s="193" t="s">
        <v>4</v>
      </c>
      <c r="C7" s="193" t="s">
        <v>5</v>
      </c>
      <c r="D7" s="189" t="s">
        <v>6</v>
      </c>
      <c r="E7" s="196" t="s">
        <v>1357</v>
      </c>
      <c r="F7" s="196" t="s">
        <v>1358</v>
      </c>
      <c r="G7" s="198" t="s">
        <v>9</v>
      </c>
      <c r="H7" s="189" t="s">
        <v>10</v>
      </c>
      <c r="I7" s="136" t="s">
        <v>11</v>
      </c>
      <c r="J7" s="136" t="s">
        <v>12</v>
      </c>
      <c r="K7" s="136" t="s">
        <v>13</v>
      </c>
      <c r="L7" s="196" t="s">
        <v>26</v>
      </c>
    </row>
    <row r="8" spans="1:13" ht="24.95" customHeight="1" x14ac:dyDescent="0.25">
      <c r="A8" s="192"/>
      <c r="B8" s="194"/>
      <c r="C8" s="194"/>
      <c r="D8" s="190"/>
      <c r="E8" s="197"/>
      <c r="F8" s="197"/>
      <c r="G8" s="199"/>
      <c r="H8" s="190"/>
      <c r="I8" s="137" t="s">
        <v>17</v>
      </c>
      <c r="J8" s="137" t="s">
        <v>18</v>
      </c>
      <c r="K8" s="137" t="s">
        <v>19</v>
      </c>
      <c r="L8" s="197"/>
    </row>
    <row r="9" spans="1:13" x14ac:dyDescent="0.25">
      <c r="A9" s="21">
        <v>1</v>
      </c>
      <c r="B9" s="105" t="s">
        <v>29</v>
      </c>
      <c r="C9" s="21">
        <v>682</v>
      </c>
      <c r="D9" s="23" t="s">
        <v>44</v>
      </c>
      <c r="E9" s="20" t="s">
        <v>1143</v>
      </c>
      <c r="F9" s="20">
        <v>2251378</v>
      </c>
      <c r="G9" s="21">
        <v>1</v>
      </c>
      <c r="H9" s="85">
        <v>124022.6</v>
      </c>
      <c r="I9" s="85">
        <f t="shared" ref="I9:I23" si="0">G9*H9</f>
        <v>124022.6</v>
      </c>
      <c r="J9" s="20" t="s">
        <v>1144</v>
      </c>
      <c r="K9" s="20">
        <v>8</v>
      </c>
      <c r="L9" s="108">
        <v>1</v>
      </c>
      <c r="M9" s="64"/>
    </row>
    <row r="10" spans="1:13" ht="30" x14ac:dyDescent="0.25">
      <c r="A10" s="21">
        <v>2</v>
      </c>
      <c r="B10" s="105" t="s">
        <v>29</v>
      </c>
      <c r="C10" s="21">
        <v>6903</v>
      </c>
      <c r="D10" s="23" t="s">
        <v>45</v>
      </c>
      <c r="E10" s="20" t="s">
        <v>1143</v>
      </c>
      <c r="F10" s="20">
        <v>36690</v>
      </c>
      <c r="G10" s="21">
        <v>1</v>
      </c>
      <c r="H10" s="85">
        <v>35865.24</v>
      </c>
      <c r="I10" s="85">
        <f t="shared" si="0"/>
        <v>35865.24</v>
      </c>
      <c r="J10" s="20" t="s">
        <v>1145</v>
      </c>
      <c r="K10" s="20">
        <v>12</v>
      </c>
      <c r="L10" s="108" t="s">
        <v>490</v>
      </c>
      <c r="M10" s="64"/>
    </row>
    <row r="11" spans="1:13" ht="30" x14ac:dyDescent="0.25">
      <c r="A11" s="21">
        <v>3</v>
      </c>
      <c r="B11" s="105" t="s">
        <v>29</v>
      </c>
      <c r="C11" s="21">
        <v>7483</v>
      </c>
      <c r="D11" s="23" t="s">
        <v>46</v>
      </c>
      <c r="E11" s="20" t="s">
        <v>1146</v>
      </c>
      <c r="F11" s="20">
        <v>957949</v>
      </c>
      <c r="G11" s="21">
        <v>1</v>
      </c>
      <c r="H11" s="85">
        <v>31482.639999999999</v>
      </c>
      <c r="I11" s="85">
        <f t="shared" si="0"/>
        <v>31482.639999999999</v>
      </c>
      <c r="J11" s="20" t="s">
        <v>1148</v>
      </c>
      <c r="K11" s="20">
        <v>8</v>
      </c>
      <c r="L11" s="108" t="s">
        <v>490</v>
      </c>
      <c r="M11" s="64"/>
    </row>
    <row r="12" spans="1:13" x14ac:dyDescent="0.25">
      <c r="A12" s="21">
        <v>4</v>
      </c>
      <c r="B12" s="105" t="s">
        <v>29</v>
      </c>
      <c r="C12" s="21">
        <v>6925</v>
      </c>
      <c r="D12" s="23" t="s">
        <v>48</v>
      </c>
      <c r="E12" s="20" t="s">
        <v>1143</v>
      </c>
      <c r="F12" s="20">
        <v>36711</v>
      </c>
      <c r="G12" s="21">
        <v>1</v>
      </c>
      <c r="H12" s="87">
        <v>9690</v>
      </c>
      <c r="I12" s="85">
        <f t="shared" si="0"/>
        <v>9690</v>
      </c>
      <c r="J12" s="20" t="s">
        <v>1149</v>
      </c>
      <c r="K12" s="20">
        <v>12</v>
      </c>
      <c r="L12" s="108" t="s">
        <v>490</v>
      </c>
      <c r="M12" s="64"/>
    </row>
    <row r="13" spans="1:13" x14ac:dyDescent="0.25">
      <c r="A13" s="21">
        <v>5</v>
      </c>
      <c r="B13" s="105" t="s">
        <v>29</v>
      </c>
      <c r="C13" s="21">
        <v>6927</v>
      </c>
      <c r="D13" s="23" t="s">
        <v>49</v>
      </c>
      <c r="E13" s="20" t="s">
        <v>1143</v>
      </c>
      <c r="F13" s="20">
        <v>36713</v>
      </c>
      <c r="G13" s="21">
        <v>1</v>
      </c>
      <c r="H13" s="87">
        <v>9690</v>
      </c>
      <c r="I13" s="85">
        <f t="shared" si="0"/>
        <v>9690</v>
      </c>
      <c r="J13" s="20" t="s">
        <v>1149</v>
      </c>
      <c r="K13" s="20">
        <v>12</v>
      </c>
      <c r="L13" s="108" t="s">
        <v>490</v>
      </c>
      <c r="M13" s="64"/>
    </row>
    <row r="14" spans="1:13" x14ac:dyDescent="0.25">
      <c r="A14" s="21">
        <v>6</v>
      </c>
      <c r="B14" s="105" t="s">
        <v>29</v>
      </c>
      <c r="C14" s="21">
        <v>6924</v>
      </c>
      <c r="D14" s="23" t="s">
        <v>50</v>
      </c>
      <c r="E14" s="20" t="s">
        <v>1143</v>
      </c>
      <c r="F14" s="20">
        <v>36710</v>
      </c>
      <c r="G14" s="21">
        <v>1</v>
      </c>
      <c r="H14" s="87">
        <v>9690</v>
      </c>
      <c r="I14" s="85">
        <f t="shared" si="0"/>
        <v>9690</v>
      </c>
      <c r="J14" s="20" t="s">
        <v>1149</v>
      </c>
      <c r="K14" s="20">
        <v>12</v>
      </c>
      <c r="L14" s="108" t="s">
        <v>490</v>
      </c>
      <c r="M14" s="64"/>
    </row>
    <row r="15" spans="1:13" x14ac:dyDescent="0.25">
      <c r="A15" s="21">
        <v>7</v>
      </c>
      <c r="B15" s="105" t="s">
        <v>29</v>
      </c>
      <c r="C15" s="21">
        <v>6926</v>
      </c>
      <c r="D15" s="23" t="s">
        <v>51</v>
      </c>
      <c r="E15" s="20" t="s">
        <v>1143</v>
      </c>
      <c r="F15" s="20">
        <v>36712</v>
      </c>
      <c r="G15" s="21">
        <v>1</v>
      </c>
      <c r="H15" s="86">
        <v>9690</v>
      </c>
      <c r="I15" s="85">
        <f t="shared" si="0"/>
        <v>9690</v>
      </c>
      <c r="J15" s="20" t="s">
        <v>1149</v>
      </c>
      <c r="K15" s="20">
        <v>12</v>
      </c>
      <c r="L15" s="108" t="s">
        <v>490</v>
      </c>
      <c r="M15" s="64"/>
    </row>
    <row r="16" spans="1:13" x14ac:dyDescent="0.25">
      <c r="A16" s="21">
        <v>8</v>
      </c>
      <c r="B16" s="105" t="s">
        <v>29</v>
      </c>
      <c r="C16" s="21">
        <v>6923</v>
      </c>
      <c r="D16" s="23" t="s">
        <v>52</v>
      </c>
      <c r="E16" s="20" t="s">
        <v>1143</v>
      </c>
      <c r="F16" s="20">
        <v>36714</v>
      </c>
      <c r="G16" s="21">
        <v>1</v>
      </c>
      <c r="H16" s="86">
        <v>9690</v>
      </c>
      <c r="I16" s="85">
        <f t="shared" si="0"/>
        <v>9690</v>
      </c>
      <c r="J16" s="20" t="s">
        <v>1149</v>
      </c>
      <c r="K16" s="20">
        <v>12</v>
      </c>
      <c r="L16" s="108" t="s">
        <v>490</v>
      </c>
      <c r="M16" s="64"/>
    </row>
    <row r="17" spans="1:13" x14ac:dyDescent="0.25">
      <c r="A17" s="21">
        <v>9</v>
      </c>
      <c r="B17" s="105" t="s">
        <v>29</v>
      </c>
      <c r="C17" s="21">
        <v>7622</v>
      </c>
      <c r="D17" s="23" t="s">
        <v>53</v>
      </c>
      <c r="E17" s="20" t="s">
        <v>1146</v>
      </c>
      <c r="F17" s="20">
        <v>999888</v>
      </c>
      <c r="G17" s="21">
        <v>1</v>
      </c>
      <c r="H17" s="86">
        <v>2623.95</v>
      </c>
      <c r="I17" s="85">
        <f t="shared" si="0"/>
        <v>2623.95</v>
      </c>
      <c r="J17" s="20" t="s">
        <v>1150</v>
      </c>
      <c r="K17" s="20">
        <v>8</v>
      </c>
      <c r="L17" s="108" t="s">
        <v>490</v>
      </c>
      <c r="M17" s="64"/>
    </row>
    <row r="18" spans="1:13" x14ac:dyDescent="0.25">
      <c r="A18" s="21">
        <v>10</v>
      </c>
      <c r="B18" s="105" t="s">
        <v>29</v>
      </c>
      <c r="C18" s="21">
        <v>7559</v>
      </c>
      <c r="D18" s="23" t="s">
        <v>53</v>
      </c>
      <c r="E18" s="20" t="s">
        <v>1146</v>
      </c>
      <c r="F18" s="20">
        <v>979996</v>
      </c>
      <c r="G18" s="21">
        <v>1</v>
      </c>
      <c r="H18" s="86">
        <v>2623.95</v>
      </c>
      <c r="I18" s="85">
        <f t="shared" si="0"/>
        <v>2623.95</v>
      </c>
      <c r="J18" s="20" t="s">
        <v>1151</v>
      </c>
      <c r="K18" s="20">
        <v>8</v>
      </c>
      <c r="L18" s="108" t="s">
        <v>490</v>
      </c>
      <c r="M18" s="64"/>
    </row>
    <row r="19" spans="1:13" x14ac:dyDescent="0.25">
      <c r="A19" s="21">
        <v>11</v>
      </c>
      <c r="B19" s="105" t="s">
        <v>29</v>
      </c>
      <c r="C19" s="28">
        <v>4502</v>
      </c>
      <c r="D19" s="28" t="s">
        <v>54</v>
      </c>
      <c r="E19" s="20" t="s">
        <v>1147</v>
      </c>
      <c r="F19" s="20">
        <v>36609</v>
      </c>
      <c r="G19" s="21">
        <v>1</v>
      </c>
      <c r="H19" s="86">
        <v>50592</v>
      </c>
      <c r="I19" s="85">
        <f t="shared" si="0"/>
        <v>50592</v>
      </c>
      <c r="J19" s="20" t="s">
        <v>1144</v>
      </c>
      <c r="K19" s="20">
        <v>12</v>
      </c>
      <c r="L19" s="108" t="s">
        <v>490</v>
      </c>
      <c r="M19" s="64"/>
    </row>
    <row r="20" spans="1:13" x14ac:dyDescent="0.25">
      <c r="A20" s="21">
        <v>12</v>
      </c>
      <c r="B20" s="105" t="s">
        <v>29</v>
      </c>
      <c r="C20" s="28">
        <v>5220</v>
      </c>
      <c r="D20" s="28" t="s">
        <v>54</v>
      </c>
      <c r="E20" s="20" t="s">
        <v>1152</v>
      </c>
      <c r="F20" s="20">
        <v>36612</v>
      </c>
      <c r="G20" s="21">
        <v>1</v>
      </c>
      <c r="H20" s="86">
        <v>50592</v>
      </c>
      <c r="I20" s="85">
        <f t="shared" si="0"/>
        <v>50592</v>
      </c>
      <c r="J20" s="20" t="s">
        <v>1144</v>
      </c>
      <c r="K20" s="20">
        <v>12</v>
      </c>
      <c r="L20" s="108" t="s">
        <v>490</v>
      </c>
      <c r="M20" s="64"/>
    </row>
    <row r="21" spans="1:13" x14ac:dyDescent="0.25">
      <c r="A21" s="21">
        <v>13</v>
      </c>
      <c r="B21" s="105" t="s">
        <v>29</v>
      </c>
      <c r="C21" s="28">
        <v>5218</v>
      </c>
      <c r="D21" s="28" t="s">
        <v>54</v>
      </c>
      <c r="E21" s="20" t="s">
        <v>1152</v>
      </c>
      <c r="F21" s="20">
        <v>36610</v>
      </c>
      <c r="G21" s="21">
        <v>1</v>
      </c>
      <c r="H21" s="86">
        <v>50592</v>
      </c>
      <c r="I21" s="85">
        <f t="shared" si="0"/>
        <v>50592</v>
      </c>
      <c r="J21" s="20" t="s">
        <v>1144</v>
      </c>
      <c r="K21" s="20">
        <v>12</v>
      </c>
      <c r="L21" s="108" t="s">
        <v>490</v>
      </c>
      <c r="M21" s="64"/>
    </row>
    <row r="22" spans="1:13" x14ac:dyDescent="0.25">
      <c r="A22" s="21">
        <v>14</v>
      </c>
      <c r="B22" s="105" t="s">
        <v>29</v>
      </c>
      <c r="C22" s="28">
        <v>5219</v>
      </c>
      <c r="D22" s="28" t="s">
        <v>54</v>
      </c>
      <c r="E22" s="20" t="s">
        <v>1152</v>
      </c>
      <c r="F22" s="20">
        <v>36611</v>
      </c>
      <c r="G22" s="21">
        <v>1</v>
      </c>
      <c r="H22" s="86">
        <v>50592</v>
      </c>
      <c r="I22" s="85">
        <f t="shared" si="0"/>
        <v>50592</v>
      </c>
      <c r="J22" s="20" t="s">
        <v>1144</v>
      </c>
      <c r="K22" s="20">
        <v>12</v>
      </c>
      <c r="L22" s="108" t="s">
        <v>490</v>
      </c>
      <c r="M22" s="64"/>
    </row>
    <row r="23" spans="1:13" x14ac:dyDescent="0.25">
      <c r="A23" s="21">
        <v>15</v>
      </c>
      <c r="B23" s="105" t="s">
        <v>29</v>
      </c>
      <c r="C23" s="28">
        <v>5221</v>
      </c>
      <c r="D23" s="28" t="s">
        <v>54</v>
      </c>
      <c r="E23" s="20" t="s">
        <v>1152</v>
      </c>
      <c r="F23" s="20">
        <v>36613</v>
      </c>
      <c r="G23" s="21">
        <v>1</v>
      </c>
      <c r="H23" s="86">
        <v>50592</v>
      </c>
      <c r="I23" s="85">
        <f t="shared" si="0"/>
        <v>50592</v>
      </c>
      <c r="J23" s="20" t="s">
        <v>1144</v>
      </c>
      <c r="K23" s="20">
        <v>12</v>
      </c>
      <c r="L23" s="108" t="s">
        <v>490</v>
      </c>
      <c r="M23" s="64"/>
    </row>
    <row r="24" spans="1:13" x14ac:dyDescent="0.25">
      <c r="A24" s="30"/>
      <c r="B24" s="106" t="s">
        <v>43</v>
      </c>
      <c r="C24" s="30"/>
      <c r="D24" s="30"/>
      <c r="E24" s="30"/>
      <c r="F24" s="30"/>
      <c r="G24" s="30"/>
      <c r="H24" s="34"/>
      <c r="I24" s="130">
        <f>SUM(I9:I23)</f>
        <v>498028.38</v>
      </c>
      <c r="J24" s="30"/>
      <c r="K24" s="30"/>
      <c r="L24" s="30"/>
      <c r="M24" s="64"/>
    </row>
    <row r="25" spans="1:13" ht="22.5" customHeight="1" x14ac:dyDescent="0.25">
      <c r="A25" s="6">
        <v>1</v>
      </c>
      <c r="B25" s="134" t="s">
        <v>93</v>
      </c>
      <c r="C25" s="7">
        <v>208</v>
      </c>
      <c r="D25" s="36" t="s">
        <v>95</v>
      </c>
      <c r="E25" s="20" t="s">
        <v>1143</v>
      </c>
      <c r="F25" s="7">
        <v>2260304</v>
      </c>
      <c r="G25" s="7">
        <v>1</v>
      </c>
      <c r="H25" s="9" t="s">
        <v>94</v>
      </c>
      <c r="I25" s="83">
        <f>(G25*H25)</f>
        <v>165284.42000000001</v>
      </c>
      <c r="J25" s="20" t="s">
        <v>1144</v>
      </c>
      <c r="K25" s="20">
        <v>8</v>
      </c>
      <c r="L25" s="110">
        <v>1</v>
      </c>
      <c r="M25" s="64"/>
    </row>
    <row r="26" spans="1:13" s="57" customFormat="1" x14ac:dyDescent="0.25">
      <c r="A26" s="30"/>
      <c r="B26" s="106" t="s">
        <v>43</v>
      </c>
      <c r="C26" s="30"/>
      <c r="D26" s="30"/>
      <c r="E26" s="30"/>
      <c r="F26" s="30"/>
      <c r="G26" s="30"/>
      <c r="H26" s="34"/>
      <c r="I26" s="130">
        <f>SUM(I25)</f>
        <v>165284.42000000001</v>
      </c>
      <c r="J26" s="30"/>
      <c r="K26" s="30"/>
      <c r="L26" s="30"/>
      <c r="M26" s="104"/>
    </row>
    <row r="27" spans="1:13" s="57" customFormat="1" ht="18" customHeight="1" x14ac:dyDescent="0.25">
      <c r="A27" s="71">
        <v>1</v>
      </c>
      <c r="B27" s="74" t="s">
        <v>96</v>
      </c>
      <c r="C27" s="71">
        <v>36605</v>
      </c>
      <c r="D27" s="71" t="s">
        <v>97</v>
      </c>
      <c r="E27" s="20" t="s">
        <v>1147</v>
      </c>
      <c r="F27" s="71">
        <v>36605</v>
      </c>
      <c r="G27" s="71">
        <v>1</v>
      </c>
      <c r="H27" s="100">
        <v>10938.04</v>
      </c>
      <c r="I27" s="100">
        <v>10938.04</v>
      </c>
      <c r="J27" s="71" t="s">
        <v>1144</v>
      </c>
      <c r="K27" s="71">
        <v>12</v>
      </c>
      <c r="L27" s="109" t="s">
        <v>490</v>
      </c>
      <c r="M27" s="104"/>
    </row>
    <row r="28" spans="1:13" s="57" customFormat="1" x14ac:dyDescent="0.25">
      <c r="A28" s="30"/>
      <c r="B28" s="30" t="s">
        <v>43</v>
      </c>
      <c r="C28" s="30"/>
      <c r="D28" s="30"/>
      <c r="E28" s="30"/>
      <c r="F28" s="30"/>
      <c r="G28" s="30"/>
      <c r="H28" s="34"/>
      <c r="I28" s="130">
        <f>SUM(I27)</f>
        <v>10938.04</v>
      </c>
      <c r="J28" s="30"/>
      <c r="K28" s="30"/>
      <c r="L28" s="30"/>
      <c r="M28" s="104"/>
    </row>
    <row r="29" spans="1:13" ht="28.5" customHeight="1" x14ac:dyDescent="0.25">
      <c r="A29" s="20">
        <v>1</v>
      </c>
      <c r="B29" s="20" t="s">
        <v>116</v>
      </c>
      <c r="C29" s="12">
        <v>1742</v>
      </c>
      <c r="D29" s="29" t="s">
        <v>117</v>
      </c>
      <c r="E29" s="20" t="s">
        <v>1143</v>
      </c>
      <c r="F29" s="17" t="s">
        <v>119</v>
      </c>
      <c r="G29" s="12">
        <v>1</v>
      </c>
      <c r="H29" s="15">
        <v>9395.84</v>
      </c>
      <c r="I29" s="115">
        <f>(G29*H29)</f>
        <v>9395.84</v>
      </c>
      <c r="J29" s="28" t="s">
        <v>1144</v>
      </c>
      <c r="K29" s="20">
        <v>8</v>
      </c>
      <c r="L29" s="110">
        <v>1</v>
      </c>
      <c r="M29" s="64"/>
    </row>
    <row r="30" spans="1:13" x14ac:dyDescent="0.25">
      <c r="A30" s="30"/>
      <c r="B30" s="30" t="s">
        <v>43</v>
      </c>
      <c r="C30" s="30"/>
      <c r="D30" s="30"/>
      <c r="E30" s="30"/>
      <c r="F30" s="30"/>
      <c r="G30" s="30"/>
      <c r="H30" s="34"/>
      <c r="I30" s="130">
        <f>SUM(I29:I29)</f>
        <v>9395.84</v>
      </c>
      <c r="J30" s="30"/>
      <c r="K30" s="30"/>
      <c r="L30" s="30"/>
      <c r="M30" s="64"/>
    </row>
    <row r="31" spans="1:13" ht="20.25" customHeight="1" x14ac:dyDescent="0.25">
      <c r="A31" s="12">
        <v>1</v>
      </c>
      <c r="B31" s="138" t="s">
        <v>174</v>
      </c>
      <c r="C31" s="12">
        <v>6075</v>
      </c>
      <c r="D31" s="12" t="s">
        <v>172</v>
      </c>
      <c r="E31" s="20" t="s">
        <v>1147</v>
      </c>
      <c r="F31" s="12">
        <v>36474</v>
      </c>
      <c r="G31" s="12">
        <v>1</v>
      </c>
      <c r="H31" s="15">
        <v>10624.32</v>
      </c>
      <c r="I31" s="15">
        <v>10624.32</v>
      </c>
      <c r="J31" s="28" t="s">
        <v>1144</v>
      </c>
      <c r="K31" s="20">
        <v>12</v>
      </c>
      <c r="L31" s="20" t="s">
        <v>490</v>
      </c>
      <c r="M31" s="64"/>
    </row>
    <row r="32" spans="1:13" ht="24.75" customHeight="1" x14ac:dyDescent="0.25">
      <c r="A32" s="12">
        <v>2</v>
      </c>
      <c r="B32" s="138" t="s">
        <v>174</v>
      </c>
      <c r="C32" s="12">
        <v>5350</v>
      </c>
      <c r="D32" s="12" t="s">
        <v>173</v>
      </c>
      <c r="E32" s="20" t="s">
        <v>1143</v>
      </c>
      <c r="F32" s="12">
        <v>36557</v>
      </c>
      <c r="G32" s="12">
        <v>1</v>
      </c>
      <c r="H32" s="15">
        <v>8975</v>
      </c>
      <c r="I32" s="15">
        <v>8975</v>
      </c>
      <c r="J32" s="28" t="s">
        <v>1144</v>
      </c>
      <c r="K32" s="20">
        <v>12</v>
      </c>
      <c r="L32" s="20" t="s">
        <v>490</v>
      </c>
      <c r="M32" s="64"/>
    </row>
    <row r="33" spans="1:13" x14ac:dyDescent="0.25">
      <c r="A33" s="30"/>
      <c r="B33" s="30" t="s">
        <v>43</v>
      </c>
      <c r="C33" s="30"/>
      <c r="D33" s="30"/>
      <c r="E33" s="30"/>
      <c r="F33" s="30"/>
      <c r="G33" s="30"/>
      <c r="H33" s="34"/>
      <c r="I33" s="130">
        <f>SUM(I31:I32)</f>
        <v>19599.32</v>
      </c>
      <c r="J33" s="30"/>
      <c r="K33" s="30"/>
      <c r="L33" s="30"/>
      <c r="M33" s="64"/>
    </row>
    <row r="34" spans="1:13" ht="26.25" x14ac:dyDescent="0.25">
      <c r="A34" s="20">
        <v>1</v>
      </c>
      <c r="B34" s="133" t="s">
        <v>203</v>
      </c>
      <c r="C34" s="6">
        <v>1322</v>
      </c>
      <c r="D34" s="21" t="s">
        <v>210</v>
      </c>
      <c r="E34" s="20" t="s">
        <v>1154</v>
      </c>
      <c r="F34" s="20">
        <v>190230</v>
      </c>
      <c r="G34" s="6">
        <v>1</v>
      </c>
      <c r="H34" s="83">
        <v>11092.57</v>
      </c>
      <c r="I34" s="83">
        <v>11092.57</v>
      </c>
      <c r="J34" s="20" t="s">
        <v>1144</v>
      </c>
      <c r="K34" s="20">
        <v>8</v>
      </c>
      <c r="L34" s="110">
        <v>1</v>
      </c>
      <c r="M34" s="64"/>
    </row>
    <row r="35" spans="1:13" x14ac:dyDescent="0.25">
      <c r="A35" s="30"/>
      <c r="B35" s="30" t="s">
        <v>43</v>
      </c>
      <c r="C35" s="30"/>
      <c r="D35" s="30"/>
      <c r="E35" s="30"/>
      <c r="F35" s="30"/>
      <c r="G35" s="30"/>
      <c r="H35" s="34"/>
      <c r="I35" s="130">
        <f>(I34)</f>
        <v>11092.57</v>
      </c>
      <c r="J35" s="30"/>
      <c r="K35" s="30"/>
      <c r="L35" s="30"/>
      <c r="M35" s="64"/>
    </row>
    <row r="36" spans="1:13" ht="26.25" x14ac:dyDescent="0.25">
      <c r="A36" s="20">
        <v>1</v>
      </c>
      <c r="B36" s="133" t="s">
        <v>241</v>
      </c>
      <c r="C36" s="6">
        <v>1075</v>
      </c>
      <c r="D36" s="6" t="s">
        <v>273</v>
      </c>
      <c r="E36" s="20" t="s">
        <v>1143</v>
      </c>
      <c r="F36" s="20">
        <v>2260316</v>
      </c>
      <c r="G36" s="6">
        <v>1</v>
      </c>
      <c r="H36" s="9">
        <v>9159.1299999999992</v>
      </c>
      <c r="I36" s="9">
        <f>(G36*H36)</f>
        <v>9159.1299999999992</v>
      </c>
      <c r="J36" s="20" t="s">
        <v>1144</v>
      </c>
      <c r="K36" s="20">
        <v>8</v>
      </c>
      <c r="L36" s="33">
        <v>1</v>
      </c>
      <c r="M36" s="64"/>
    </row>
    <row r="37" spans="1:13" ht="26.25" x14ac:dyDescent="0.25">
      <c r="A37" s="20">
        <v>2</v>
      </c>
      <c r="B37" s="133" t="s">
        <v>241</v>
      </c>
      <c r="C37" s="6">
        <v>7486</v>
      </c>
      <c r="D37" s="6" t="s">
        <v>274</v>
      </c>
      <c r="E37" s="20" t="s">
        <v>1146</v>
      </c>
      <c r="F37" s="20">
        <v>957950</v>
      </c>
      <c r="G37" s="6">
        <v>1</v>
      </c>
      <c r="H37" s="31">
        <v>5524</v>
      </c>
      <c r="I37" s="9">
        <f>(G37*H37)</f>
        <v>5524</v>
      </c>
      <c r="J37" s="20" t="s">
        <v>1155</v>
      </c>
      <c r="K37" s="20">
        <v>8</v>
      </c>
      <c r="L37" s="33" t="s">
        <v>490</v>
      </c>
      <c r="M37" s="64"/>
    </row>
    <row r="38" spans="1:13" x14ac:dyDescent="0.25">
      <c r="A38" s="30"/>
      <c r="B38" s="30" t="s">
        <v>43</v>
      </c>
      <c r="C38" s="30"/>
      <c r="D38" s="30"/>
      <c r="E38" s="30"/>
      <c r="F38" s="30"/>
      <c r="G38" s="30"/>
      <c r="H38" s="34"/>
      <c r="I38" s="130">
        <f>SUM(I36:I37)</f>
        <v>14683.13</v>
      </c>
      <c r="J38" s="30"/>
      <c r="K38" s="30"/>
      <c r="L38" s="30"/>
      <c r="M38" s="64"/>
    </row>
    <row r="39" spans="1:13" ht="60" x14ac:dyDescent="0.25">
      <c r="A39" s="20">
        <v>1</v>
      </c>
      <c r="B39" s="135" t="s">
        <v>276</v>
      </c>
      <c r="C39" s="6">
        <v>7286</v>
      </c>
      <c r="D39" s="81" t="s">
        <v>298</v>
      </c>
      <c r="E39" s="20" t="s">
        <v>1143</v>
      </c>
      <c r="F39" s="20">
        <v>856257</v>
      </c>
      <c r="G39" s="83">
        <v>1</v>
      </c>
      <c r="H39" s="9">
        <v>19611.2</v>
      </c>
      <c r="I39" s="9">
        <v>19611.2</v>
      </c>
      <c r="J39" s="20" t="s">
        <v>1156</v>
      </c>
      <c r="K39" s="20">
        <v>12</v>
      </c>
      <c r="L39" s="33" t="s">
        <v>490</v>
      </c>
      <c r="M39" s="64"/>
    </row>
    <row r="40" spans="1:13" x14ac:dyDescent="0.25">
      <c r="A40" s="30"/>
      <c r="B40" s="30" t="s">
        <v>43</v>
      </c>
      <c r="C40" s="30"/>
      <c r="D40" s="30"/>
      <c r="E40" s="30"/>
      <c r="F40" s="30"/>
      <c r="G40" s="30"/>
      <c r="H40" s="34"/>
      <c r="I40" s="130">
        <f>SUM(I39)</f>
        <v>19611.2</v>
      </c>
      <c r="J40" s="30"/>
      <c r="K40" s="30"/>
      <c r="L40" s="30"/>
      <c r="M40" s="64"/>
    </row>
    <row r="41" spans="1:13" x14ac:dyDescent="0.25">
      <c r="A41" s="20">
        <v>1</v>
      </c>
      <c r="B41" s="20" t="s">
        <v>382</v>
      </c>
      <c r="C41" s="6">
        <v>4763</v>
      </c>
      <c r="D41" s="6" t="s">
        <v>402</v>
      </c>
      <c r="E41" s="20" t="s">
        <v>1147</v>
      </c>
      <c r="F41" s="20">
        <v>36478</v>
      </c>
      <c r="G41" s="6">
        <v>1</v>
      </c>
      <c r="H41" s="31">
        <v>15744</v>
      </c>
      <c r="I41" s="85">
        <f>(G41*H41)</f>
        <v>15744</v>
      </c>
      <c r="J41" s="20" t="s">
        <v>1144</v>
      </c>
      <c r="K41" s="20">
        <v>12</v>
      </c>
      <c r="L41" s="20" t="s">
        <v>490</v>
      </c>
      <c r="M41" s="64"/>
    </row>
    <row r="42" spans="1:13" x14ac:dyDescent="0.25">
      <c r="A42" s="20">
        <v>2</v>
      </c>
      <c r="B42" s="20" t="s">
        <v>382</v>
      </c>
      <c r="C42" s="6">
        <v>5334</v>
      </c>
      <c r="D42" s="6" t="s">
        <v>403</v>
      </c>
      <c r="E42" s="20" t="s">
        <v>1143</v>
      </c>
      <c r="F42" s="20">
        <v>36630</v>
      </c>
      <c r="G42" s="6">
        <v>1</v>
      </c>
      <c r="H42" s="31">
        <v>16845.21</v>
      </c>
      <c r="I42" s="85">
        <f>(G42*H42)</f>
        <v>16845.21</v>
      </c>
      <c r="J42" s="20" t="s">
        <v>1144</v>
      </c>
      <c r="K42" s="20">
        <v>12</v>
      </c>
      <c r="L42" s="20" t="s">
        <v>490</v>
      </c>
      <c r="M42" s="64"/>
    </row>
    <row r="43" spans="1:13" x14ac:dyDescent="0.25">
      <c r="A43" s="20">
        <v>3</v>
      </c>
      <c r="B43" s="20" t="s">
        <v>382</v>
      </c>
      <c r="C43" s="6">
        <v>7252</v>
      </c>
      <c r="D43" s="6" t="s">
        <v>404</v>
      </c>
      <c r="E43" s="20" t="s">
        <v>1143</v>
      </c>
      <c r="F43" s="20">
        <v>856228</v>
      </c>
      <c r="G43" s="6">
        <v>1</v>
      </c>
      <c r="H43" s="31">
        <v>4641</v>
      </c>
      <c r="I43" s="85">
        <f>(G43*H43)</f>
        <v>4641</v>
      </c>
      <c r="J43" s="20" t="s">
        <v>1158</v>
      </c>
      <c r="K43" s="20">
        <v>12</v>
      </c>
      <c r="L43" s="20" t="s">
        <v>490</v>
      </c>
      <c r="M43" s="64"/>
    </row>
    <row r="44" spans="1:13" x14ac:dyDescent="0.25">
      <c r="A44" s="20">
        <v>4</v>
      </c>
      <c r="B44" s="20" t="s">
        <v>382</v>
      </c>
      <c r="C44" s="6">
        <v>7253</v>
      </c>
      <c r="D44" s="6" t="s">
        <v>404</v>
      </c>
      <c r="E44" s="20" t="s">
        <v>1143</v>
      </c>
      <c r="F44" s="20">
        <v>856229</v>
      </c>
      <c r="G44" s="6">
        <v>1</v>
      </c>
      <c r="H44" s="31">
        <v>4641</v>
      </c>
      <c r="I44" s="85">
        <f>(G44*H44)</f>
        <v>4641</v>
      </c>
      <c r="J44" s="20" t="s">
        <v>1158</v>
      </c>
      <c r="K44" s="20">
        <v>12</v>
      </c>
      <c r="L44" s="20" t="s">
        <v>490</v>
      </c>
      <c r="M44" s="64"/>
    </row>
    <row r="45" spans="1:13" x14ac:dyDescent="0.25">
      <c r="A45" s="30"/>
      <c r="B45" s="30" t="s">
        <v>43</v>
      </c>
      <c r="C45" s="30"/>
      <c r="D45" s="30"/>
      <c r="E45" s="30"/>
      <c r="F45" s="30"/>
      <c r="G45" s="30"/>
      <c r="H45" s="34"/>
      <c r="I45" s="139">
        <f>SUM(I41:I44)</f>
        <v>41871.21</v>
      </c>
      <c r="J45" s="30"/>
      <c r="K45" s="30"/>
      <c r="L45" s="30"/>
      <c r="M45" s="64"/>
    </row>
    <row r="46" spans="1:13" ht="39" x14ac:dyDescent="0.25">
      <c r="A46" s="20">
        <v>1</v>
      </c>
      <c r="B46" s="133" t="s">
        <v>406</v>
      </c>
      <c r="C46" s="20">
        <v>7018</v>
      </c>
      <c r="D46" s="40" t="s">
        <v>405</v>
      </c>
      <c r="E46" s="20" t="s">
        <v>1143</v>
      </c>
      <c r="F46" s="20">
        <v>36803</v>
      </c>
      <c r="G46" s="20">
        <v>1</v>
      </c>
      <c r="H46" s="31">
        <v>4738.58</v>
      </c>
      <c r="I46" s="31">
        <f>(G46*H46)</f>
        <v>4738.58</v>
      </c>
      <c r="J46" s="20" t="s">
        <v>1159</v>
      </c>
      <c r="K46" s="20">
        <v>12</v>
      </c>
      <c r="L46" s="110" t="s">
        <v>490</v>
      </c>
      <c r="M46" s="64"/>
    </row>
    <row r="47" spans="1:13" x14ac:dyDescent="0.25">
      <c r="A47" s="30"/>
      <c r="B47" s="30" t="s">
        <v>43</v>
      </c>
      <c r="C47" s="30"/>
      <c r="D47" s="30"/>
      <c r="E47" s="30"/>
      <c r="F47" s="30"/>
      <c r="G47" s="30"/>
      <c r="H47" s="34"/>
      <c r="I47" s="130">
        <f>SUM(I46:I46)</f>
        <v>4738.58</v>
      </c>
      <c r="J47" s="30"/>
      <c r="K47" s="30"/>
      <c r="L47" s="30"/>
      <c r="M47" s="64"/>
    </row>
    <row r="48" spans="1:13" ht="26.25" x14ac:dyDescent="0.25">
      <c r="A48" s="20">
        <v>1</v>
      </c>
      <c r="B48" s="133" t="s">
        <v>509</v>
      </c>
      <c r="C48" s="47">
        <v>448</v>
      </c>
      <c r="D48" s="47" t="s">
        <v>510</v>
      </c>
      <c r="E48" s="20" t="s">
        <v>1157</v>
      </c>
      <c r="F48" s="20">
        <v>191614</v>
      </c>
      <c r="G48" s="47">
        <v>1</v>
      </c>
      <c r="H48" s="107">
        <v>2880.29</v>
      </c>
      <c r="I48" s="107">
        <v>2880.29</v>
      </c>
      <c r="J48" s="20" t="s">
        <v>1144</v>
      </c>
      <c r="K48" s="20">
        <v>8</v>
      </c>
      <c r="L48" s="110">
        <v>1</v>
      </c>
      <c r="M48" s="64"/>
    </row>
    <row r="49" spans="1:13" x14ac:dyDescent="0.25">
      <c r="A49" s="30"/>
      <c r="B49" s="30" t="s">
        <v>43</v>
      </c>
      <c r="C49" s="30"/>
      <c r="D49" s="30"/>
      <c r="E49" s="30"/>
      <c r="F49" s="30"/>
      <c r="G49" s="30"/>
      <c r="H49" s="34"/>
      <c r="I49" s="130">
        <f>SUM(I48)</f>
        <v>2880.29</v>
      </c>
      <c r="J49" s="30"/>
      <c r="K49" s="30"/>
      <c r="L49" s="30"/>
      <c r="M49" s="64"/>
    </row>
    <row r="50" spans="1:13" x14ac:dyDescent="0.25">
      <c r="A50" s="20">
        <v>2</v>
      </c>
      <c r="B50" s="133" t="s">
        <v>571</v>
      </c>
      <c r="C50" s="20">
        <v>1767</v>
      </c>
      <c r="D50" s="20" t="s">
        <v>572</v>
      </c>
      <c r="E50" s="20" t="s">
        <v>1143</v>
      </c>
      <c r="F50" s="20">
        <v>2260378</v>
      </c>
      <c r="G50" s="20">
        <v>1</v>
      </c>
      <c r="H50" s="31">
        <v>5000</v>
      </c>
      <c r="I50" s="31">
        <v>5000</v>
      </c>
      <c r="J50" s="20" t="s">
        <v>1144</v>
      </c>
      <c r="K50" s="20">
        <v>8</v>
      </c>
      <c r="L50" s="110">
        <v>1</v>
      </c>
      <c r="M50" s="64"/>
    </row>
    <row r="51" spans="1:13" x14ac:dyDescent="0.25">
      <c r="A51" s="30"/>
      <c r="B51" s="30" t="s">
        <v>43</v>
      </c>
      <c r="C51" s="30"/>
      <c r="D51" s="30"/>
      <c r="E51" s="30"/>
      <c r="F51" s="30"/>
      <c r="G51" s="30"/>
      <c r="H51" s="34"/>
      <c r="I51" s="130">
        <f>SUM(I50:I50)</f>
        <v>5000</v>
      </c>
      <c r="J51" s="30"/>
      <c r="K51" s="30"/>
      <c r="L51" s="30"/>
      <c r="M51" s="64"/>
    </row>
    <row r="52" spans="1:13" ht="26.25" x14ac:dyDescent="0.25">
      <c r="A52" s="20">
        <v>1</v>
      </c>
      <c r="B52" s="133" t="s">
        <v>573</v>
      </c>
      <c r="C52" s="47">
        <v>6074</v>
      </c>
      <c r="D52" s="47" t="s">
        <v>595</v>
      </c>
      <c r="E52" s="20" t="s">
        <v>1143</v>
      </c>
      <c r="F52" s="20">
        <v>36475</v>
      </c>
      <c r="G52" s="47">
        <v>1</v>
      </c>
      <c r="H52" s="107" t="s">
        <v>1161</v>
      </c>
      <c r="I52" s="31">
        <f>(G52*H52)</f>
        <v>42904</v>
      </c>
      <c r="J52" s="20" t="s">
        <v>1144</v>
      </c>
      <c r="K52" s="20">
        <v>12</v>
      </c>
      <c r="L52" s="110" t="s">
        <v>490</v>
      </c>
      <c r="M52" s="64"/>
    </row>
    <row r="53" spans="1:13" ht="26.25" x14ac:dyDescent="0.25">
      <c r="A53" s="20">
        <v>2</v>
      </c>
      <c r="B53" s="133" t="s">
        <v>573</v>
      </c>
      <c r="C53" s="47">
        <v>7218</v>
      </c>
      <c r="D53" s="47" t="s">
        <v>596</v>
      </c>
      <c r="E53" s="20" t="s">
        <v>1143</v>
      </c>
      <c r="F53" s="20">
        <v>856110</v>
      </c>
      <c r="G53" s="47">
        <v>1</v>
      </c>
      <c r="H53" s="107">
        <v>9517.6200000000008</v>
      </c>
      <c r="I53" s="31">
        <f>(G53*H53)</f>
        <v>9517.6200000000008</v>
      </c>
      <c r="J53" s="20" t="s">
        <v>1160</v>
      </c>
      <c r="K53" s="20">
        <v>12</v>
      </c>
      <c r="L53" s="20" t="s">
        <v>490</v>
      </c>
      <c r="M53" s="64"/>
    </row>
    <row r="54" spans="1:13" ht="26.25" x14ac:dyDescent="0.25">
      <c r="A54" s="20">
        <v>3</v>
      </c>
      <c r="B54" s="133" t="s">
        <v>573</v>
      </c>
      <c r="C54" s="47">
        <v>6077</v>
      </c>
      <c r="D54" s="47" t="s">
        <v>597</v>
      </c>
      <c r="E54" s="20" t="s">
        <v>1143</v>
      </c>
      <c r="F54" s="20">
        <v>36469</v>
      </c>
      <c r="G54" s="47">
        <v>1</v>
      </c>
      <c r="H54" s="107">
        <v>21625.599999999999</v>
      </c>
      <c r="I54" s="31">
        <f>(G54*H54)</f>
        <v>21625.599999999999</v>
      </c>
      <c r="J54" s="20" t="s">
        <v>1144</v>
      </c>
      <c r="K54" s="20">
        <v>12</v>
      </c>
      <c r="L54" s="20" t="s">
        <v>490</v>
      </c>
      <c r="M54" s="64"/>
    </row>
    <row r="55" spans="1:13" ht="30" x14ac:dyDescent="0.25">
      <c r="A55" s="20">
        <v>4</v>
      </c>
      <c r="B55" s="133" t="s">
        <v>573</v>
      </c>
      <c r="C55" s="47">
        <v>6884</v>
      </c>
      <c r="D55" s="47" t="s">
        <v>598</v>
      </c>
      <c r="E55" s="20" t="s">
        <v>1146</v>
      </c>
      <c r="F55" s="20">
        <v>36677</v>
      </c>
      <c r="G55" s="47">
        <v>1</v>
      </c>
      <c r="H55" s="107">
        <v>9999.36</v>
      </c>
      <c r="I55" s="31">
        <f>(G55*H55)</f>
        <v>9999.36</v>
      </c>
      <c r="J55" s="20" t="s">
        <v>1162</v>
      </c>
      <c r="K55" s="20">
        <v>8</v>
      </c>
      <c r="L55" s="20" t="s">
        <v>490</v>
      </c>
      <c r="M55" s="64"/>
    </row>
    <row r="56" spans="1:13" ht="30" x14ac:dyDescent="0.25">
      <c r="A56" s="20">
        <v>5</v>
      </c>
      <c r="B56" s="133" t="s">
        <v>573</v>
      </c>
      <c r="C56" s="47">
        <v>6911</v>
      </c>
      <c r="D56" s="47" t="s">
        <v>599</v>
      </c>
      <c r="E56" s="20" t="s">
        <v>1146</v>
      </c>
      <c r="F56" s="20">
        <v>36698</v>
      </c>
      <c r="G56" s="47">
        <v>1</v>
      </c>
      <c r="H56" s="107">
        <v>16992</v>
      </c>
      <c r="I56" s="31">
        <f>(G56*H56)</f>
        <v>16992</v>
      </c>
      <c r="J56" s="20" t="s">
        <v>1163</v>
      </c>
      <c r="K56" s="20">
        <v>8</v>
      </c>
      <c r="L56" s="20" t="s">
        <v>490</v>
      </c>
      <c r="M56" s="64"/>
    </row>
    <row r="57" spans="1:13" x14ac:dyDescent="0.25">
      <c r="A57" s="30"/>
      <c r="B57" s="30" t="s">
        <v>43</v>
      </c>
      <c r="C57" s="30"/>
      <c r="D57" s="30"/>
      <c r="E57" s="30"/>
      <c r="F57" s="30"/>
      <c r="G57" s="30"/>
      <c r="H57" s="34"/>
      <c r="I57" s="130">
        <f>SUM(I52:I56)</f>
        <v>101038.58</v>
      </c>
      <c r="J57" s="30"/>
      <c r="K57" s="30"/>
      <c r="L57" s="30"/>
      <c r="M57" s="64"/>
    </row>
    <row r="58" spans="1:13" x14ac:dyDescent="0.25">
      <c r="A58" s="20">
        <v>1</v>
      </c>
      <c r="B58" s="20" t="s">
        <v>741</v>
      </c>
      <c r="C58" s="28">
        <v>207</v>
      </c>
      <c r="D58" s="99" t="s">
        <v>743</v>
      </c>
      <c r="E58" s="20" t="s">
        <v>1143</v>
      </c>
      <c r="F58" s="28">
        <v>2260194</v>
      </c>
      <c r="G58" s="70">
        <v>1</v>
      </c>
      <c r="H58" s="86" t="s">
        <v>748</v>
      </c>
      <c r="I58" s="31">
        <f>(G58*H58)</f>
        <v>56208</v>
      </c>
      <c r="J58" s="20" t="s">
        <v>1144</v>
      </c>
      <c r="K58" s="20">
        <v>8</v>
      </c>
      <c r="L58" s="110">
        <v>1</v>
      </c>
      <c r="M58" s="64"/>
    </row>
    <row r="59" spans="1:13" x14ac:dyDescent="0.25">
      <c r="A59" s="20">
        <v>2</v>
      </c>
      <c r="B59" s="20" t="s">
        <v>741</v>
      </c>
      <c r="C59" s="28">
        <v>7485</v>
      </c>
      <c r="D59" s="98" t="s">
        <v>746</v>
      </c>
      <c r="E59" s="20" t="s">
        <v>1143</v>
      </c>
      <c r="F59" s="28">
        <v>885951</v>
      </c>
      <c r="G59" s="70">
        <v>1</v>
      </c>
      <c r="H59" s="114" t="s">
        <v>751</v>
      </c>
      <c r="I59" s="31">
        <f>(G59*H59)</f>
        <v>0.01</v>
      </c>
      <c r="J59" s="20" t="s">
        <v>1148</v>
      </c>
      <c r="K59" s="20">
        <v>12</v>
      </c>
      <c r="L59" s="20" t="s">
        <v>490</v>
      </c>
      <c r="M59" s="64"/>
    </row>
    <row r="60" spans="1:13" x14ac:dyDescent="0.25">
      <c r="A60" s="30"/>
      <c r="B60" s="30" t="s">
        <v>43</v>
      </c>
      <c r="C60" s="30"/>
      <c r="D60" s="30"/>
      <c r="E60" s="30"/>
      <c r="F60" s="30"/>
      <c r="G60" s="30"/>
      <c r="H60" s="34"/>
      <c r="I60" s="130">
        <f>SUM(I58:I59)</f>
        <v>56208.01</v>
      </c>
      <c r="J60" s="30"/>
      <c r="K60" s="30"/>
      <c r="L60" s="30"/>
      <c r="M60" s="64"/>
    </row>
    <row r="61" spans="1:13" s="63" customFormat="1" ht="26.25" x14ac:dyDescent="0.25">
      <c r="A61" s="20">
        <v>1</v>
      </c>
      <c r="B61" s="133" t="s">
        <v>1348</v>
      </c>
      <c r="C61" s="6">
        <v>2602</v>
      </c>
      <c r="D61" s="6" t="s">
        <v>874</v>
      </c>
      <c r="E61" s="20" t="s">
        <v>1175</v>
      </c>
      <c r="F61" s="20">
        <v>33600</v>
      </c>
      <c r="G61" s="20">
        <v>1</v>
      </c>
      <c r="H61" s="31">
        <v>2620</v>
      </c>
      <c r="I61" s="31">
        <v>2620</v>
      </c>
      <c r="J61" s="20" t="s">
        <v>1144</v>
      </c>
      <c r="K61" s="20">
        <v>8</v>
      </c>
      <c r="L61" s="116">
        <v>1</v>
      </c>
    </row>
    <row r="62" spans="1:13" x14ac:dyDescent="0.25">
      <c r="A62" s="30"/>
      <c r="B62" s="30" t="s">
        <v>43</v>
      </c>
      <c r="C62" s="30"/>
      <c r="D62" s="30"/>
      <c r="E62" s="30"/>
      <c r="F62" s="30"/>
      <c r="G62" s="30"/>
      <c r="H62" s="34"/>
      <c r="I62" s="130">
        <f>SUM(I61)</f>
        <v>2620</v>
      </c>
      <c r="J62" s="30"/>
      <c r="K62" s="30"/>
      <c r="L62" s="30"/>
      <c r="M62" s="64"/>
    </row>
    <row r="63" spans="1:13" x14ac:dyDescent="0.25">
      <c r="A63" s="20">
        <v>1</v>
      </c>
      <c r="B63" s="133" t="s">
        <v>923</v>
      </c>
      <c r="C63" s="6">
        <v>6079</v>
      </c>
      <c r="D63" s="21" t="s">
        <v>924</v>
      </c>
      <c r="E63" s="20" t="s">
        <v>1143</v>
      </c>
      <c r="F63" s="20">
        <v>36549</v>
      </c>
      <c r="G63" s="20">
        <v>1</v>
      </c>
      <c r="H63" s="83">
        <v>167400</v>
      </c>
      <c r="I63" s="31">
        <v>167400</v>
      </c>
      <c r="J63" s="20" t="s">
        <v>1144</v>
      </c>
      <c r="K63" s="20">
        <v>12</v>
      </c>
      <c r="L63" s="20" t="s">
        <v>490</v>
      </c>
      <c r="M63" s="64"/>
    </row>
    <row r="64" spans="1:13" x14ac:dyDescent="0.25">
      <c r="A64" s="20">
        <v>2</v>
      </c>
      <c r="B64" s="133" t="s">
        <v>923</v>
      </c>
      <c r="C64" s="6">
        <v>1741</v>
      </c>
      <c r="D64" s="6" t="s">
        <v>925</v>
      </c>
      <c r="E64" s="20" t="s">
        <v>1143</v>
      </c>
      <c r="F64" s="20">
        <v>2260376</v>
      </c>
      <c r="G64" s="20">
        <v>1</v>
      </c>
      <c r="H64" s="83">
        <v>9395.83</v>
      </c>
      <c r="I64" s="31">
        <v>9395.83</v>
      </c>
      <c r="J64" s="20" t="s">
        <v>1144</v>
      </c>
      <c r="K64" s="20">
        <v>8</v>
      </c>
      <c r="L64" s="110">
        <v>1</v>
      </c>
      <c r="M64" s="64"/>
    </row>
    <row r="65" spans="1:13" x14ac:dyDescent="0.25">
      <c r="A65" s="30"/>
      <c r="B65" s="30" t="s">
        <v>43</v>
      </c>
      <c r="C65" s="30"/>
      <c r="D65" s="30"/>
      <c r="E65" s="30"/>
      <c r="F65" s="30"/>
      <c r="G65" s="30"/>
      <c r="H65" s="34"/>
      <c r="I65" s="130">
        <f>SUM(I63:I64)</f>
        <v>176795.83</v>
      </c>
      <c r="J65" s="30"/>
      <c r="K65" s="30"/>
      <c r="L65" s="30"/>
      <c r="M65" s="64"/>
    </row>
    <row r="66" spans="1:13" ht="26.25" x14ac:dyDescent="0.25">
      <c r="A66" s="20">
        <v>1</v>
      </c>
      <c r="B66" s="133" t="s">
        <v>971</v>
      </c>
      <c r="C66" s="6">
        <v>7230</v>
      </c>
      <c r="D66" s="6" t="s">
        <v>972</v>
      </c>
      <c r="E66" s="20" t="s">
        <v>1143</v>
      </c>
      <c r="F66" s="20">
        <v>856118</v>
      </c>
      <c r="G66" s="6">
        <v>1</v>
      </c>
      <c r="H66" s="83">
        <v>3147.55</v>
      </c>
      <c r="I66" s="83">
        <f>(G66*H66)</f>
        <v>3147.55</v>
      </c>
      <c r="J66" s="20" t="s">
        <v>1176</v>
      </c>
      <c r="K66" s="20">
        <v>12</v>
      </c>
      <c r="L66" s="20" t="s">
        <v>490</v>
      </c>
      <c r="M66" s="64"/>
    </row>
    <row r="67" spans="1:13" ht="26.25" x14ac:dyDescent="0.25">
      <c r="A67" s="20">
        <v>2</v>
      </c>
      <c r="B67" s="133" t="s">
        <v>971</v>
      </c>
      <c r="C67" s="6">
        <v>7229</v>
      </c>
      <c r="D67" s="6" t="s">
        <v>972</v>
      </c>
      <c r="E67" s="20" t="s">
        <v>1143</v>
      </c>
      <c r="F67" s="20">
        <v>856117</v>
      </c>
      <c r="G67" s="6">
        <v>1</v>
      </c>
      <c r="H67" s="83">
        <v>3147.55</v>
      </c>
      <c r="I67" s="83">
        <f>(G67*H67)</f>
        <v>3147.55</v>
      </c>
      <c r="J67" s="20" t="s">
        <v>1176</v>
      </c>
      <c r="K67" s="20">
        <v>12</v>
      </c>
      <c r="L67" s="20" t="s">
        <v>490</v>
      </c>
      <c r="M67" s="64"/>
    </row>
    <row r="68" spans="1:13" x14ac:dyDescent="0.25">
      <c r="A68" s="30"/>
      <c r="B68" s="30" t="s">
        <v>43</v>
      </c>
      <c r="C68" s="30"/>
      <c r="D68" s="30"/>
      <c r="E68" s="30"/>
      <c r="F68" s="30"/>
      <c r="G68" s="30"/>
      <c r="H68" s="34"/>
      <c r="I68" s="130">
        <f>SUM(I66:I67)</f>
        <v>6295.1</v>
      </c>
      <c r="J68" s="30"/>
      <c r="K68" s="30"/>
      <c r="L68" s="30"/>
      <c r="M68" s="64"/>
    </row>
    <row r="69" spans="1:13" ht="20.100000000000001" customHeight="1" x14ac:dyDescent="0.25">
      <c r="A69" s="20">
        <v>1</v>
      </c>
      <c r="B69" s="133" t="s">
        <v>1020</v>
      </c>
      <c r="C69" s="21">
        <v>5433</v>
      </c>
      <c r="D69" s="21" t="s">
        <v>1038</v>
      </c>
      <c r="E69" s="20" t="s">
        <v>1143</v>
      </c>
      <c r="F69" s="20">
        <v>191311</v>
      </c>
      <c r="G69" s="21">
        <v>1</v>
      </c>
      <c r="H69" s="87">
        <v>13556.02</v>
      </c>
      <c r="I69" s="31">
        <f t="shared" ref="I69:I71" si="1">(G69*H69)</f>
        <v>13556.02</v>
      </c>
      <c r="J69" s="20" t="s">
        <v>1144</v>
      </c>
      <c r="K69" s="20">
        <v>8</v>
      </c>
      <c r="L69" s="110">
        <v>1</v>
      </c>
      <c r="M69" s="64"/>
    </row>
    <row r="70" spans="1:13" ht="20.100000000000001" customHeight="1" x14ac:dyDescent="0.25">
      <c r="A70" s="20">
        <v>2</v>
      </c>
      <c r="B70" s="133" t="s">
        <v>1020</v>
      </c>
      <c r="C70" s="21">
        <v>4800</v>
      </c>
      <c r="D70" s="21" t="s">
        <v>1040</v>
      </c>
      <c r="E70" s="20" t="s">
        <v>1143</v>
      </c>
      <c r="F70" s="20">
        <v>2260402</v>
      </c>
      <c r="G70" s="21">
        <v>1</v>
      </c>
      <c r="H70" s="87">
        <v>55664.86</v>
      </c>
      <c r="I70" s="31">
        <f t="shared" si="1"/>
        <v>55664.86</v>
      </c>
      <c r="J70" s="20" t="s">
        <v>1144</v>
      </c>
      <c r="K70" s="20">
        <v>8</v>
      </c>
      <c r="L70" s="110">
        <v>1</v>
      </c>
      <c r="M70" s="64"/>
    </row>
    <row r="71" spans="1:13" ht="20.100000000000001" customHeight="1" x14ac:dyDescent="0.25">
      <c r="A71" s="20">
        <v>3</v>
      </c>
      <c r="B71" s="133" t="s">
        <v>1020</v>
      </c>
      <c r="C71" s="21">
        <v>5726</v>
      </c>
      <c r="D71" s="21" t="s">
        <v>1043</v>
      </c>
      <c r="E71" s="20" t="s">
        <v>1143</v>
      </c>
      <c r="F71" s="20">
        <v>191238</v>
      </c>
      <c r="G71" s="21">
        <v>1</v>
      </c>
      <c r="H71" s="87">
        <v>4510</v>
      </c>
      <c r="I71" s="31">
        <f t="shared" si="1"/>
        <v>4510</v>
      </c>
      <c r="J71" s="20" t="s">
        <v>1144</v>
      </c>
      <c r="K71" s="20">
        <v>8</v>
      </c>
      <c r="L71" s="110">
        <v>1</v>
      </c>
      <c r="M71" s="64"/>
    </row>
    <row r="72" spans="1:13" x14ac:dyDescent="0.25">
      <c r="A72" s="30"/>
      <c r="B72" s="30" t="s">
        <v>43</v>
      </c>
      <c r="C72" s="30"/>
      <c r="D72" s="30"/>
      <c r="E72" s="30"/>
      <c r="F72" s="30"/>
      <c r="G72" s="30"/>
      <c r="H72" s="34"/>
      <c r="I72" s="130">
        <f>SUM(I69:I71)</f>
        <v>73730.880000000005</v>
      </c>
      <c r="J72" s="30"/>
      <c r="K72" s="30"/>
      <c r="L72" s="30"/>
      <c r="M72" s="64"/>
    </row>
    <row r="73" spans="1:13" ht="26.25" x14ac:dyDescent="0.25">
      <c r="A73" s="20">
        <v>1</v>
      </c>
      <c r="B73" s="133" t="s">
        <v>1071</v>
      </c>
      <c r="C73" s="70">
        <v>1731</v>
      </c>
      <c r="D73" s="28" t="s">
        <v>1084</v>
      </c>
      <c r="E73" s="20" t="s">
        <v>1143</v>
      </c>
      <c r="F73" s="20">
        <v>191323</v>
      </c>
      <c r="G73" s="28">
        <v>1</v>
      </c>
      <c r="H73" s="86">
        <v>4263.0600000000004</v>
      </c>
      <c r="I73" s="86">
        <v>4263.0600000000004</v>
      </c>
      <c r="J73" s="20" t="s">
        <v>1144</v>
      </c>
      <c r="K73" s="20">
        <v>8</v>
      </c>
      <c r="L73" s="110">
        <v>1</v>
      </c>
      <c r="M73" s="64"/>
    </row>
    <row r="74" spans="1:13" x14ac:dyDescent="0.25">
      <c r="A74" s="30"/>
      <c r="B74" s="30" t="s">
        <v>43</v>
      </c>
      <c r="C74" s="30"/>
      <c r="D74" s="30"/>
      <c r="E74" s="30"/>
      <c r="F74" s="30"/>
      <c r="G74" s="30"/>
      <c r="H74" s="34"/>
      <c r="I74" s="130">
        <f>SUM(I73)</f>
        <v>4263.0600000000004</v>
      </c>
      <c r="J74" s="30"/>
      <c r="K74" s="30"/>
      <c r="L74" s="30"/>
      <c r="M74" s="64"/>
    </row>
    <row r="75" spans="1:13" x14ac:dyDescent="0.25">
      <c r="A75" s="20">
        <v>1</v>
      </c>
      <c r="B75" s="20" t="s">
        <v>1139</v>
      </c>
      <c r="C75" s="20">
        <v>221</v>
      </c>
      <c r="D75" s="20" t="s">
        <v>1142</v>
      </c>
      <c r="E75" s="20" t="s">
        <v>1143</v>
      </c>
      <c r="F75" s="20">
        <v>2119</v>
      </c>
      <c r="G75" s="20">
        <v>1</v>
      </c>
      <c r="H75" s="31">
        <v>13.89</v>
      </c>
      <c r="I75" s="31">
        <v>13.89</v>
      </c>
      <c r="J75" s="20" t="s">
        <v>1144</v>
      </c>
      <c r="K75" s="20">
        <v>8</v>
      </c>
      <c r="L75" s="110">
        <v>1</v>
      </c>
      <c r="M75" s="64"/>
    </row>
    <row r="76" spans="1:13" x14ac:dyDescent="0.25">
      <c r="A76" s="30"/>
      <c r="B76" s="30" t="s">
        <v>43</v>
      </c>
      <c r="C76" s="30"/>
      <c r="D76" s="30"/>
      <c r="E76" s="30"/>
      <c r="F76" s="30"/>
      <c r="G76" s="30"/>
      <c r="H76" s="34"/>
      <c r="I76" s="130">
        <f>(G75*H75)</f>
        <v>13.89</v>
      </c>
      <c r="J76" s="30"/>
      <c r="K76" s="30"/>
      <c r="L76" s="30"/>
      <c r="M76" s="64"/>
    </row>
    <row r="77" spans="1:13" ht="39" x14ac:dyDescent="0.25">
      <c r="A77" s="20">
        <v>1</v>
      </c>
      <c r="B77" s="133" t="s">
        <v>1177</v>
      </c>
      <c r="C77" s="20">
        <v>6139</v>
      </c>
      <c r="D77" s="20" t="s">
        <v>1178</v>
      </c>
      <c r="E77" s="20" t="s">
        <v>1179</v>
      </c>
      <c r="F77" s="20">
        <v>36048</v>
      </c>
      <c r="G77" s="20">
        <v>1</v>
      </c>
      <c r="H77" s="31">
        <v>19638</v>
      </c>
      <c r="I77" s="31">
        <v>19638</v>
      </c>
      <c r="J77" s="20" t="s">
        <v>1144</v>
      </c>
      <c r="K77" s="20">
        <v>5</v>
      </c>
      <c r="L77" s="110">
        <v>0.7</v>
      </c>
      <c r="M77" s="64"/>
    </row>
    <row r="78" spans="1:13" x14ac:dyDescent="0.25">
      <c r="A78" s="30"/>
      <c r="B78" s="30" t="s">
        <v>43</v>
      </c>
      <c r="C78" s="30"/>
      <c r="D78" s="30"/>
      <c r="E78" s="30"/>
      <c r="F78" s="30"/>
      <c r="G78" s="30"/>
      <c r="H78" s="34"/>
      <c r="I78" s="130">
        <f>SUM(I77)</f>
        <v>19638</v>
      </c>
      <c r="J78" s="30"/>
      <c r="K78" s="30"/>
      <c r="L78" s="30"/>
      <c r="M78" s="64"/>
    </row>
    <row r="79" spans="1:13" x14ac:dyDescent="0.25">
      <c r="A79" s="162"/>
      <c r="B79" s="185" t="s">
        <v>1363</v>
      </c>
      <c r="C79" s="186"/>
      <c r="D79" s="163"/>
      <c r="E79" s="163"/>
      <c r="F79" s="163"/>
      <c r="G79" s="163"/>
      <c r="H79" s="163"/>
      <c r="I79" s="164">
        <f>SUM(I24+I26+I28+I30+I33+I35+I38+I40+I45+I47+I49+I51+I57+I60+I62+I65+I68+I72+I74+I76+I78)</f>
        <v>1243726.3299999998</v>
      </c>
      <c r="J79" s="163"/>
      <c r="K79" s="163"/>
      <c r="L79" s="165"/>
    </row>
    <row r="80" spans="1:13" x14ac:dyDescent="0.25">
      <c r="A80" s="56"/>
      <c r="B80" s="187" t="s">
        <v>1364</v>
      </c>
      <c r="C80" s="188"/>
      <c r="D80" s="188"/>
      <c r="E80" s="188"/>
      <c r="F80" s="188"/>
      <c r="G80" s="188"/>
      <c r="H80" s="188"/>
    </row>
    <row r="81" spans="1:10" x14ac:dyDescent="0.25">
      <c r="A81" s="56"/>
      <c r="B81" s="179" t="s">
        <v>1365</v>
      </c>
      <c r="C81" s="180"/>
      <c r="D81" s="180"/>
      <c r="E81" s="180"/>
      <c r="F81" s="180"/>
      <c r="G81" s="180"/>
      <c r="H81" s="180"/>
      <c r="I81" s="180"/>
      <c r="J81" s="180"/>
    </row>
    <row r="82" spans="1:10" x14ac:dyDescent="0.25">
      <c r="A82" s="56"/>
    </row>
    <row r="83" spans="1:10" x14ac:dyDescent="0.25">
      <c r="A83" s="56"/>
      <c r="B83" s="64" t="s">
        <v>1366</v>
      </c>
      <c r="D83" s="64" t="s">
        <v>1368</v>
      </c>
    </row>
    <row r="84" spans="1:10" x14ac:dyDescent="0.25">
      <c r="A84" s="56"/>
      <c r="B84" s="64" t="s">
        <v>1367</v>
      </c>
      <c r="D84" s="64" t="s">
        <v>1369</v>
      </c>
    </row>
    <row r="85" spans="1:10" x14ac:dyDescent="0.25">
      <c r="A85" s="56"/>
      <c r="B85" s="64" t="s">
        <v>1367</v>
      </c>
      <c r="D85" s="64" t="s">
        <v>1370</v>
      </c>
    </row>
  </sheetData>
  <mergeCells count="16">
    <mergeCell ref="B81:J81"/>
    <mergeCell ref="A1:D1"/>
    <mergeCell ref="A3:D3"/>
    <mergeCell ref="A4:D4"/>
    <mergeCell ref="B79:C79"/>
    <mergeCell ref="B80:H80"/>
    <mergeCell ref="D7:D8"/>
    <mergeCell ref="H7:H8"/>
    <mergeCell ref="A7:A8"/>
    <mergeCell ref="B7:B8"/>
    <mergeCell ref="C7:C8"/>
    <mergeCell ref="J1:L1"/>
    <mergeCell ref="L7:L8"/>
    <mergeCell ref="E7:E8"/>
    <mergeCell ref="F7:F8"/>
    <mergeCell ref="G7:G8"/>
  </mergeCells>
  <pageMargins left="0.45" right="0" top="0.5" bottom="0.5" header="0.3" footer="0.05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703A1-7977-44FB-895E-6A413DDBBA17}">
  <dimension ref="A1:M36"/>
  <sheetViews>
    <sheetView topLeftCell="A16" workbookViewId="0">
      <selection sqref="A1:E6"/>
    </sheetView>
  </sheetViews>
  <sheetFormatPr defaultRowHeight="15" x14ac:dyDescent="0.25"/>
  <cols>
    <col min="1" max="1" width="3.42578125" customWidth="1"/>
    <col min="2" max="2" width="15.140625" customWidth="1"/>
    <col min="4" max="4" width="21" customWidth="1"/>
    <col min="7" max="7" width="4.140625" customWidth="1"/>
    <col min="8" max="8" width="10" customWidth="1"/>
    <col min="9" max="9" width="14.42578125" customWidth="1"/>
    <col min="10" max="10" width="9.7109375" customWidth="1"/>
    <col min="11" max="11" width="7.5703125" customWidth="1"/>
  </cols>
  <sheetData>
    <row r="1" spans="1:12" x14ac:dyDescent="0.25">
      <c r="A1" s="202" t="s">
        <v>0</v>
      </c>
      <c r="B1" s="202"/>
      <c r="C1" s="202"/>
      <c r="D1" s="202"/>
      <c r="E1" s="89"/>
      <c r="K1" s="200" t="s">
        <v>1371</v>
      </c>
      <c r="L1" s="200"/>
    </row>
    <row r="2" spans="1:12" x14ac:dyDescent="0.25">
      <c r="A2" s="157"/>
      <c r="B2" s="157"/>
      <c r="C2" s="157"/>
      <c r="D2" s="89"/>
      <c r="E2" s="89"/>
    </row>
    <row r="3" spans="1:12" x14ac:dyDescent="0.25">
      <c r="A3" s="184" t="s">
        <v>1</v>
      </c>
      <c r="B3" s="184"/>
      <c r="C3" s="184"/>
      <c r="D3" s="184"/>
      <c r="E3" s="184"/>
    </row>
    <row r="4" spans="1:12" x14ac:dyDescent="0.25">
      <c r="A4" s="184" t="s">
        <v>2</v>
      </c>
      <c r="B4" s="184"/>
      <c r="C4" s="184"/>
      <c r="D4" s="89"/>
      <c r="E4" s="89"/>
    </row>
    <row r="5" spans="1:12" x14ac:dyDescent="0.25">
      <c r="A5" s="89"/>
      <c r="B5" s="89"/>
      <c r="C5" s="89"/>
      <c r="D5" s="89"/>
      <c r="E5" s="89"/>
    </row>
    <row r="6" spans="1:12" x14ac:dyDescent="0.25">
      <c r="A6" s="89"/>
      <c r="B6" s="89"/>
      <c r="C6" s="89"/>
      <c r="D6" s="89"/>
      <c r="E6" s="89"/>
    </row>
    <row r="7" spans="1:12" ht="12.75" customHeight="1" x14ac:dyDescent="0.25">
      <c r="A7" s="201" t="s">
        <v>1360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x14ac:dyDescent="0.25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  <c r="K8" s="61" t="s">
        <v>13</v>
      </c>
      <c r="L8" s="61" t="s">
        <v>14</v>
      </c>
    </row>
    <row r="9" spans="1:12" x14ac:dyDescent="0.25">
      <c r="A9" s="62"/>
      <c r="B9" s="62"/>
      <c r="C9" s="62"/>
      <c r="D9" s="62"/>
      <c r="E9" s="62" t="s">
        <v>15</v>
      </c>
      <c r="F9" s="62" t="s">
        <v>16</v>
      </c>
      <c r="G9" s="62"/>
      <c r="H9" s="62"/>
      <c r="I9" s="62" t="s">
        <v>17</v>
      </c>
      <c r="J9" s="62" t="s">
        <v>18</v>
      </c>
      <c r="K9" s="62" t="s">
        <v>19</v>
      </c>
      <c r="L9" s="62" t="s">
        <v>20</v>
      </c>
    </row>
    <row r="10" spans="1:12" ht="60" x14ac:dyDescent="0.25">
      <c r="A10" s="21">
        <v>1</v>
      </c>
      <c r="B10" s="105" t="s">
        <v>29</v>
      </c>
      <c r="C10" s="21">
        <v>4290</v>
      </c>
      <c r="D10" s="23" t="s">
        <v>47</v>
      </c>
      <c r="E10" s="20" t="s">
        <v>1143</v>
      </c>
      <c r="F10" s="20">
        <v>2260198</v>
      </c>
      <c r="G10" s="21">
        <v>1</v>
      </c>
      <c r="H10" s="85">
        <v>114573</v>
      </c>
      <c r="I10" s="85">
        <f>G10*H10</f>
        <v>114573</v>
      </c>
      <c r="J10" s="20" t="s">
        <v>1144</v>
      </c>
      <c r="K10" s="20">
        <v>8</v>
      </c>
      <c r="L10" s="108">
        <v>1</v>
      </c>
    </row>
    <row r="11" spans="1:12" x14ac:dyDescent="0.25">
      <c r="A11" s="112"/>
      <c r="B11" s="112" t="s">
        <v>43</v>
      </c>
      <c r="C11" s="112"/>
      <c r="D11" s="112"/>
      <c r="E11" s="112"/>
      <c r="F11" s="112"/>
      <c r="G11" s="112"/>
      <c r="H11" s="113"/>
      <c r="I11" s="140">
        <f>SUM(I10)</f>
        <v>114573</v>
      </c>
      <c r="J11" s="112"/>
      <c r="K11" s="112"/>
      <c r="L11" s="112"/>
    </row>
    <row r="12" spans="1:12" ht="30" x14ac:dyDescent="0.25">
      <c r="A12" s="20">
        <v>1</v>
      </c>
      <c r="B12" s="40" t="s">
        <v>241</v>
      </c>
      <c r="C12" s="6">
        <v>5777</v>
      </c>
      <c r="D12" s="6" t="s">
        <v>275</v>
      </c>
      <c r="E12" s="20" t="s">
        <v>1143</v>
      </c>
      <c r="F12" s="20">
        <v>2260280</v>
      </c>
      <c r="G12" s="6">
        <v>1</v>
      </c>
      <c r="H12" s="31">
        <v>12748</v>
      </c>
      <c r="I12" s="9">
        <f>(G12*H12)</f>
        <v>12748</v>
      </c>
      <c r="J12" s="20" t="s">
        <v>1144</v>
      </c>
      <c r="K12" s="20">
        <v>8</v>
      </c>
      <c r="L12" s="33">
        <v>1</v>
      </c>
    </row>
    <row r="13" spans="1:12" ht="30" x14ac:dyDescent="0.25">
      <c r="A13" s="20">
        <v>2</v>
      </c>
      <c r="B13" s="40" t="s">
        <v>241</v>
      </c>
      <c r="C13" s="6">
        <v>5776</v>
      </c>
      <c r="D13" s="6" t="s">
        <v>275</v>
      </c>
      <c r="E13" s="20" t="s">
        <v>1143</v>
      </c>
      <c r="F13" s="20">
        <v>2260279</v>
      </c>
      <c r="G13" s="6">
        <v>1</v>
      </c>
      <c r="H13" s="31">
        <v>12748</v>
      </c>
      <c r="I13" s="9">
        <f>(G13*H13)</f>
        <v>12748</v>
      </c>
      <c r="J13" s="20" t="s">
        <v>1144</v>
      </c>
      <c r="K13" s="20">
        <v>8</v>
      </c>
      <c r="L13" s="33">
        <v>1</v>
      </c>
    </row>
    <row r="14" spans="1:12" x14ac:dyDescent="0.25">
      <c r="A14" s="112"/>
      <c r="B14" s="112" t="s">
        <v>43</v>
      </c>
      <c r="C14" s="112"/>
      <c r="D14" s="112"/>
      <c r="E14" s="112"/>
      <c r="F14" s="112"/>
      <c r="G14" s="112"/>
      <c r="H14" s="113"/>
      <c r="I14" s="140">
        <f>SUM(I12:I13)</f>
        <v>25496</v>
      </c>
      <c r="J14" s="112"/>
      <c r="K14" s="112"/>
      <c r="L14" s="112"/>
    </row>
    <row r="15" spans="1:12" x14ac:dyDescent="0.25">
      <c r="A15" s="20">
        <v>1</v>
      </c>
      <c r="B15" s="20" t="s">
        <v>573</v>
      </c>
      <c r="C15" s="111">
        <v>6313</v>
      </c>
      <c r="D15" s="111" t="s">
        <v>600</v>
      </c>
      <c r="E15" s="20" t="s">
        <v>1143</v>
      </c>
      <c r="F15" s="20">
        <v>2260279</v>
      </c>
      <c r="G15" s="111">
        <v>1</v>
      </c>
      <c r="H15" s="107">
        <v>26034</v>
      </c>
      <c r="I15" s="31">
        <f>(G15*H15)</f>
        <v>26034</v>
      </c>
      <c r="J15" s="20" t="s">
        <v>1144</v>
      </c>
      <c r="K15" s="20">
        <v>8</v>
      </c>
      <c r="L15" s="117">
        <v>1</v>
      </c>
    </row>
    <row r="16" spans="1:12" x14ac:dyDescent="0.25">
      <c r="A16" s="20">
        <v>2</v>
      </c>
      <c r="B16" s="20" t="s">
        <v>573</v>
      </c>
      <c r="C16" s="111">
        <v>6312</v>
      </c>
      <c r="D16" s="111" t="s">
        <v>600</v>
      </c>
      <c r="E16" s="20" t="s">
        <v>1143</v>
      </c>
      <c r="F16" s="20">
        <v>2260278</v>
      </c>
      <c r="G16" s="111">
        <v>1</v>
      </c>
      <c r="H16" s="107">
        <v>26034</v>
      </c>
      <c r="I16" s="31">
        <f>(G16*H16)</f>
        <v>26034</v>
      </c>
      <c r="J16" s="20" t="s">
        <v>1144</v>
      </c>
      <c r="K16" s="20">
        <v>8</v>
      </c>
      <c r="L16" s="117">
        <v>1</v>
      </c>
    </row>
    <row r="17" spans="1:13" x14ac:dyDescent="0.25">
      <c r="A17" s="20">
        <v>3</v>
      </c>
      <c r="B17" s="20" t="s">
        <v>573</v>
      </c>
      <c r="C17" s="111">
        <v>6311</v>
      </c>
      <c r="D17" s="111" t="s">
        <v>600</v>
      </c>
      <c r="E17" s="20" t="s">
        <v>1143</v>
      </c>
      <c r="F17" s="20">
        <v>2260277</v>
      </c>
      <c r="G17" s="111">
        <v>1</v>
      </c>
      <c r="H17" s="107">
        <v>26034</v>
      </c>
      <c r="I17" s="31">
        <f>(G17*H17)</f>
        <v>26034</v>
      </c>
      <c r="J17" s="20" t="s">
        <v>1144</v>
      </c>
      <c r="K17" s="20">
        <v>8</v>
      </c>
      <c r="L17" s="117">
        <v>1</v>
      </c>
    </row>
    <row r="18" spans="1:13" x14ac:dyDescent="0.25">
      <c r="A18" s="20">
        <v>4</v>
      </c>
      <c r="B18" s="20" t="s">
        <v>573</v>
      </c>
      <c r="C18" s="111">
        <v>6314</v>
      </c>
      <c r="D18" s="111" t="s">
        <v>600</v>
      </c>
      <c r="E18" s="20" t="s">
        <v>1143</v>
      </c>
      <c r="F18" s="20">
        <v>2260280</v>
      </c>
      <c r="G18" s="111">
        <v>1</v>
      </c>
      <c r="H18" s="107">
        <v>26034</v>
      </c>
      <c r="I18" s="31">
        <f>(G18*H18)</f>
        <v>26034</v>
      </c>
      <c r="J18" s="20" t="s">
        <v>1144</v>
      </c>
      <c r="K18" s="20">
        <v>8</v>
      </c>
      <c r="L18" s="117">
        <v>1</v>
      </c>
    </row>
    <row r="19" spans="1:13" x14ac:dyDescent="0.25">
      <c r="A19" s="112"/>
      <c r="B19" s="30" t="s">
        <v>43</v>
      </c>
      <c r="C19" s="112"/>
      <c r="D19" s="112"/>
      <c r="E19" s="112"/>
      <c r="F19" s="112"/>
      <c r="G19" s="112"/>
      <c r="H19" s="113"/>
      <c r="I19" s="141">
        <f>SUM(I15:I18)</f>
        <v>104136</v>
      </c>
      <c r="J19" s="112"/>
      <c r="K19" s="112"/>
      <c r="L19" s="112"/>
    </row>
    <row r="20" spans="1:13" s="56" customFormat="1" x14ac:dyDescent="0.25">
      <c r="A20" s="20">
        <v>1</v>
      </c>
      <c r="B20" s="20" t="s">
        <v>741</v>
      </c>
      <c r="C20" s="28">
        <v>7049</v>
      </c>
      <c r="D20" s="99" t="s">
        <v>742</v>
      </c>
      <c r="E20" s="20" t="s">
        <v>1143</v>
      </c>
      <c r="F20" s="28">
        <v>36811</v>
      </c>
      <c r="G20" s="70">
        <v>1</v>
      </c>
      <c r="H20" s="86" t="s">
        <v>747</v>
      </c>
      <c r="I20" s="31">
        <f>(G20*H20)</f>
        <v>4115.55</v>
      </c>
      <c r="J20" s="20" t="s">
        <v>1164</v>
      </c>
      <c r="K20" s="20">
        <v>12</v>
      </c>
      <c r="L20" s="20" t="s">
        <v>490</v>
      </c>
      <c r="M20" s="64"/>
    </row>
    <row r="21" spans="1:13" ht="45" x14ac:dyDescent="0.25">
      <c r="A21" s="20">
        <v>2</v>
      </c>
      <c r="B21" s="20" t="s">
        <v>741</v>
      </c>
      <c r="C21" s="28">
        <v>1074</v>
      </c>
      <c r="D21" s="99" t="s">
        <v>744</v>
      </c>
      <c r="E21" s="20" t="s">
        <v>1143</v>
      </c>
      <c r="F21" s="28">
        <v>2260288</v>
      </c>
      <c r="G21" s="70">
        <v>1</v>
      </c>
      <c r="H21" s="86" t="s">
        <v>749</v>
      </c>
      <c r="I21" s="31">
        <f>(G21*H21)</f>
        <v>21321</v>
      </c>
      <c r="J21" s="20" t="s">
        <v>1144</v>
      </c>
      <c r="K21" s="20">
        <v>8</v>
      </c>
      <c r="L21" s="110">
        <v>1</v>
      </c>
    </row>
    <row r="22" spans="1:13" s="56" customFormat="1" x14ac:dyDescent="0.25">
      <c r="A22" s="20">
        <v>3</v>
      </c>
      <c r="B22" s="20" t="s">
        <v>741</v>
      </c>
      <c r="C22" s="28">
        <v>4819</v>
      </c>
      <c r="D22" s="98" t="s">
        <v>745</v>
      </c>
      <c r="E22" s="20" t="s">
        <v>1143</v>
      </c>
      <c r="F22" s="28">
        <v>2260253</v>
      </c>
      <c r="G22" s="70">
        <v>1</v>
      </c>
      <c r="H22" s="114" t="s">
        <v>750</v>
      </c>
      <c r="I22" s="31">
        <f>(G22*H22)</f>
        <v>3198</v>
      </c>
      <c r="J22" s="20" t="s">
        <v>1144</v>
      </c>
      <c r="K22" s="20">
        <v>8</v>
      </c>
      <c r="L22" s="110">
        <v>1</v>
      </c>
      <c r="M22" s="64"/>
    </row>
    <row r="23" spans="1:13" s="56" customFormat="1" x14ac:dyDescent="0.25">
      <c r="A23" s="20">
        <v>4</v>
      </c>
      <c r="B23" s="20" t="s">
        <v>741</v>
      </c>
      <c r="C23" s="28">
        <v>4818</v>
      </c>
      <c r="D23" s="98" t="s">
        <v>745</v>
      </c>
      <c r="E23" s="20" t="s">
        <v>1143</v>
      </c>
      <c r="F23" s="28">
        <v>2260252</v>
      </c>
      <c r="G23" s="70">
        <v>1</v>
      </c>
      <c r="H23" s="114" t="s">
        <v>750</v>
      </c>
      <c r="I23" s="31">
        <f>(G23*H23)</f>
        <v>3198</v>
      </c>
      <c r="J23" s="20" t="s">
        <v>1144</v>
      </c>
      <c r="K23" s="20">
        <v>8</v>
      </c>
      <c r="L23" s="110">
        <v>1</v>
      </c>
      <c r="M23" s="64"/>
    </row>
    <row r="24" spans="1:13" x14ac:dyDescent="0.25">
      <c r="A24" s="112"/>
      <c r="B24" s="30" t="s">
        <v>43</v>
      </c>
      <c r="C24" s="112"/>
      <c r="D24" s="112"/>
      <c r="E24" s="112"/>
      <c r="F24" s="112"/>
      <c r="G24" s="112"/>
      <c r="H24" s="113"/>
      <c r="I24" s="141">
        <f>SUM(I20:I23)</f>
        <v>31832.55</v>
      </c>
      <c r="J24" s="112"/>
      <c r="K24" s="112"/>
      <c r="L24" s="112"/>
    </row>
    <row r="25" spans="1:13" ht="60" x14ac:dyDescent="0.25">
      <c r="A25" s="20">
        <v>1</v>
      </c>
      <c r="B25" s="40" t="s">
        <v>1020</v>
      </c>
      <c r="C25" s="21">
        <v>3330</v>
      </c>
      <c r="D25" s="23" t="s">
        <v>1039</v>
      </c>
      <c r="E25" s="20" t="s">
        <v>1143</v>
      </c>
      <c r="F25" s="20">
        <v>190621</v>
      </c>
      <c r="G25" s="21">
        <v>1</v>
      </c>
      <c r="H25" s="87">
        <v>23987</v>
      </c>
      <c r="I25" s="31">
        <f>(G25*H25)</f>
        <v>23987</v>
      </c>
      <c r="J25" s="20" t="s">
        <v>1144</v>
      </c>
      <c r="K25" s="20">
        <v>8</v>
      </c>
      <c r="L25" s="110">
        <v>1</v>
      </c>
    </row>
    <row r="26" spans="1:13" s="56" customFormat="1" ht="45" x14ac:dyDescent="0.25">
      <c r="A26" s="20">
        <v>2</v>
      </c>
      <c r="B26" s="40" t="s">
        <v>1020</v>
      </c>
      <c r="C26" s="21">
        <v>5729</v>
      </c>
      <c r="D26" s="23" t="s">
        <v>1041</v>
      </c>
      <c r="E26" s="20" t="s">
        <v>1143</v>
      </c>
      <c r="F26" s="20">
        <v>2260277</v>
      </c>
      <c r="G26" s="21">
        <v>1</v>
      </c>
      <c r="H26" s="87">
        <v>10965.4</v>
      </c>
      <c r="I26" s="31">
        <f>(G26*H26)</f>
        <v>10965.4</v>
      </c>
      <c r="J26" s="20" t="s">
        <v>1144</v>
      </c>
      <c r="K26" s="20">
        <v>8</v>
      </c>
      <c r="L26" s="110">
        <v>1</v>
      </c>
      <c r="M26" s="64"/>
    </row>
    <row r="27" spans="1:13" s="56" customFormat="1" ht="45" x14ac:dyDescent="0.25">
      <c r="A27" s="20">
        <v>3</v>
      </c>
      <c r="B27" s="40" t="s">
        <v>1020</v>
      </c>
      <c r="C27" s="21">
        <v>5728</v>
      </c>
      <c r="D27" s="23" t="s">
        <v>1042</v>
      </c>
      <c r="E27" s="20" t="s">
        <v>1143</v>
      </c>
      <c r="F27" s="20">
        <v>2260276</v>
      </c>
      <c r="G27" s="21">
        <v>1</v>
      </c>
      <c r="H27" s="87">
        <v>10965.4</v>
      </c>
      <c r="I27" s="31">
        <f>(G27*H27)</f>
        <v>10965.4</v>
      </c>
      <c r="J27" s="20" t="s">
        <v>1144</v>
      </c>
      <c r="K27" s="20">
        <v>8</v>
      </c>
      <c r="L27" s="110">
        <v>1</v>
      </c>
      <c r="M27" s="64"/>
    </row>
    <row r="28" spans="1:13" x14ac:dyDescent="0.25">
      <c r="A28" s="112"/>
      <c r="B28" s="30" t="s">
        <v>43</v>
      </c>
      <c r="C28" s="112"/>
      <c r="D28" s="112"/>
      <c r="E28" s="112"/>
      <c r="F28" s="112"/>
      <c r="G28" s="112"/>
      <c r="H28" s="113"/>
      <c r="I28" s="140">
        <f>SUM(I25:I27)</f>
        <v>45917.8</v>
      </c>
      <c r="J28" s="112"/>
      <c r="K28" s="112"/>
      <c r="L28" s="112"/>
    </row>
    <row r="29" spans="1:13" ht="21.75" customHeight="1" x14ac:dyDescent="0.25">
      <c r="A29" s="170"/>
      <c r="B29" s="171" t="s">
        <v>1363</v>
      </c>
      <c r="C29" s="166"/>
      <c r="D29" s="166"/>
      <c r="E29" s="167"/>
      <c r="F29" s="167"/>
      <c r="G29" s="167"/>
      <c r="H29" s="167"/>
      <c r="I29" s="168">
        <f>SUM(I11+I14+I19+I24+I28)</f>
        <v>321955.34999999998</v>
      </c>
      <c r="J29" s="166"/>
      <c r="K29" s="166"/>
      <c r="L29" s="169"/>
    </row>
    <row r="31" spans="1:13" x14ac:dyDescent="0.25">
      <c r="B31" s="187" t="s">
        <v>1364</v>
      </c>
      <c r="C31" s="188"/>
      <c r="D31" s="188"/>
      <c r="E31" s="188"/>
      <c r="F31" s="188"/>
      <c r="G31" s="188"/>
      <c r="H31" s="188"/>
      <c r="I31" s="56"/>
      <c r="J31" s="56"/>
    </row>
    <row r="32" spans="1:13" x14ac:dyDescent="0.25">
      <c r="B32" s="179" t="s">
        <v>1365</v>
      </c>
      <c r="C32" s="180"/>
      <c r="D32" s="180"/>
      <c r="E32" s="180"/>
      <c r="F32" s="180"/>
      <c r="G32" s="180"/>
      <c r="H32" s="180"/>
      <c r="I32" s="180"/>
      <c r="J32" s="180"/>
    </row>
    <row r="33" spans="2:10" x14ac:dyDescent="0.25">
      <c r="B33" s="56"/>
      <c r="C33" s="56"/>
      <c r="D33" s="56"/>
      <c r="E33" s="56"/>
      <c r="F33" s="56"/>
      <c r="G33" s="56"/>
      <c r="H33" s="56"/>
      <c r="I33" s="56"/>
      <c r="J33" s="56"/>
    </row>
    <row r="34" spans="2:10" x14ac:dyDescent="0.25">
      <c r="B34" s="64" t="s">
        <v>1366</v>
      </c>
      <c r="C34" s="56"/>
      <c r="D34" s="64" t="s">
        <v>1368</v>
      </c>
      <c r="E34" s="56"/>
      <c r="F34" s="56"/>
      <c r="G34" s="56"/>
      <c r="H34" s="56"/>
      <c r="I34" s="56"/>
      <c r="J34" s="56"/>
    </row>
    <row r="35" spans="2:10" x14ac:dyDescent="0.25">
      <c r="B35" s="64" t="s">
        <v>1367</v>
      </c>
      <c r="C35" s="56"/>
      <c r="D35" s="64" t="s">
        <v>1369</v>
      </c>
      <c r="E35" s="56"/>
      <c r="F35" s="56"/>
      <c r="G35" s="56"/>
      <c r="H35" s="56"/>
      <c r="I35" s="56"/>
      <c r="J35" s="56"/>
    </row>
    <row r="36" spans="2:10" x14ac:dyDescent="0.25">
      <c r="B36" s="64" t="s">
        <v>1367</v>
      </c>
      <c r="C36" s="56"/>
      <c r="D36" s="64" t="s">
        <v>1370</v>
      </c>
      <c r="E36" s="56"/>
      <c r="F36" s="56"/>
      <c r="G36" s="56"/>
      <c r="H36" s="56"/>
      <c r="I36" s="56"/>
      <c r="J36" s="56"/>
    </row>
  </sheetData>
  <mergeCells count="7">
    <mergeCell ref="K1:L1"/>
    <mergeCell ref="A7:L7"/>
    <mergeCell ref="B31:H31"/>
    <mergeCell ref="B32:J32"/>
    <mergeCell ref="A1:D1"/>
    <mergeCell ref="A3:E3"/>
    <mergeCell ref="A4:C4"/>
  </mergeCells>
  <pageMargins left="0.7" right="0.2" top="0.5" bottom="0.5" header="0.05" footer="0.0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06321-F3FE-4518-B3D2-04B9F6368AC9}">
  <dimension ref="A1:M201"/>
  <sheetViews>
    <sheetView topLeftCell="A190" workbookViewId="0">
      <selection sqref="A1:D1"/>
    </sheetView>
  </sheetViews>
  <sheetFormatPr defaultRowHeight="15" x14ac:dyDescent="0.25"/>
  <cols>
    <col min="1" max="1" width="5.42578125" customWidth="1"/>
    <col min="2" max="2" width="14.85546875" customWidth="1"/>
    <col min="3" max="3" width="7.42578125" customWidth="1"/>
    <col min="4" max="4" width="28.85546875" customWidth="1"/>
    <col min="5" max="5" width="8" customWidth="1"/>
    <col min="6" max="6" width="8.85546875" customWidth="1"/>
    <col min="7" max="7" width="6.28515625" customWidth="1"/>
    <col min="8" max="8" width="10.42578125" style="143" customWidth="1"/>
    <col min="9" max="9" width="12" style="143" customWidth="1"/>
    <col min="10" max="10" width="10.42578125" customWidth="1"/>
    <col min="11" max="11" width="6.85546875" customWidth="1"/>
  </cols>
  <sheetData>
    <row r="1" spans="1:12" x14ac:dyDescent="0.25">
      <c r="A1" s="202" t="s">
        <v>0</v>
      </c>
      <c r="B1" s="202"/>
      <c r="C1" s="202"/>
      <c r="D1" s="202"/>
      <c r="K1" s="200" t="s">
        <v>1359</v>
      </c>
      <c r="L1" s="200"/>
    </row>
    <row r="2" spans="1:12" x14ac:dyDescent="0.25">
      <c r="A2" s="157"/>
      <c r="B2" s="157"/>
      <c r="C2" s="157"/>
      <c r="D2" s="89"/>
    </row>
    <row r="3" spans="1:12" x14ac:dyDescent="0.25">
      <c r="A3" s="184" t="s">
        <v>1</v>
      </c>
      <c r="B3" s="184"/>
      <c r="C3" s="184"/>
      <c r="D3" s="184"/>
    </row>
    <row r="4" spans="1:12" x14ac:dyDescent="0.25">
      <c r="A4" s="184" t="s">
        <v>2</v>
      </c>
      <c r="B4" s="184"/>
      <c r="C4" s="184"/>
      <c r="D4" s="184"/>
    </row>
    <row r="5" spans="1:12" x14ac:dyDescent="0.25">
      <c r="A5" s="89"/>
      <c r="B5" s="89"/>
      <c r="C5" s="89"/>
      <c r="D5" s="89"/>
    </row>
    <row r="6" spans="1:12" x14ac:dyDescent="0.25">
      <c r="A6" s="201" t="s">
        <v>1361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s="56" customFormat="1" x14ac:dyDescent="0.25">
      <c r="A7" s="61" t="s">
        <v>3</v>
      </c>
      <c r="B7" s="61" t="s">
        <v>4</v>
      </c>
      <c r="C7" s="61" t="s">
        <v>5</v>
      </c>
      <c r="D7" s="61" t="s">
        <v>6</v>
      </c>
      <c r="E7" s="106" t="s">
        <v>7</v>
      </c>
      <c r="F7" s="61" t="s">
        <v>8</v>
      </c>
      <c r="G7" s="106" t="s">
        <v>9</v>
      </c>
      <c r="H7" s="106" t="s">
        <v>10</v>
      </c>
      <c r="I7" s="106" t="s">
        <v>11</v>
      </c>
      <c r="J7" s="61" t="s">
        <v>12</v>
      </c>
      <c r="K7" s="61" t="s">
        <v>13</v>
      </c>
      <c r="L7" s="61" t="s">
        <v>14</v>
      </c>
    </row>
    <row r="8" spans="1:12" s="56" customFormat="1" x14ac:dyDescent="0.25">
      <c r="A8" s="62"/>
      <c r="B8" s="62"/>
      <c r="C8" s="62"/>
      <c r="D8" s="62"/>
      <c r="E8" s="62" t="s">
        <v>15</v>
      </c>
      <c r="F8" s="62" t="s">
        <v>16</v>
      </c>
      <c r="G8" s="62"/>
      <c r="H8" s="144"/>
      <c r="I8" s="144" t="s">
        <v>17</v>
      </c>
      <c r="J8" s="62" t="s">
        <v>18</v>
      </c>
      <c r="K8" s="62" t="s">
        <v>19</v>
      </c>
      <c r="L8" s="62" t="s">
        <v>20</v>
      </c>
    </row>
    <row r="9" spans="1:12" ht="75" x14ac:dyDescent="0.25">
      <c r="A9" s="20">
        <v>1</v>
      </c>
      <c r="B9" s="20" t="s">
        <v>116</v>
      </c>
      <c r="C9" s="12">
        <v>6150</v>
      </c>
      <c r="D9" s="29" t="s">
        <v>118</v>
      </c>
      <c r="E9" s="20" t="s">
        <v>1153</v>
      </c>
      <c r="F9" s="17">
        <v>35725</v>
      </c>
      <c r="G9" s="12">
        <v>1</v>
      </c>
      <c r="H9" s="149">
        <v>3179.36</v>
      </c>
      <c r="I9" s="145">
        <f>(G9*H9)</f>
        <v>3179.36</v>
      </c>
      <c r="J9" s="28" t="s">
        <v>1144</v>
      </c>
      <c r="K9" s="20">
        <v>2</v>
      </c>
      <c r="L9" s="142">
        <v>1</v>
      </c>
    </row>
    <row r="10" spans="1:12" x14ac:dyDescent="0.25">
      <c r="A10" s="112"/>
      <c r="B10" s="112" t="s">
        <v>43</v>
      </c>
      <c r="C10" s="112"/>
      <c r="D10" s="112"/>
      <c r="E10" s="112"/>
      <c r="F10" s="112"/>
      <c r="G10" s="112"/>
      <c r="H10" s="150"/>
      <c r="I10" s="141">
        <f>SUM(I9)</f>
        <v>3179.36</v>
      </c>
      <c r="J10" s="112"/>
      <c r="K10" s="112"/>
      <c r="L10" s="112"/>
    </row>
    <row r="11" spans="1:12" x14ac:dyDescent="0.25">
      <c r="A11" s="71">
        <v>1</v>
      </c>
      <c r="B11" s="71" t="s">
        <v>571</v>
      </c>
      <c r="C11" s="71">
        <v>6106</v>
      </c>
      <c r="D11" s="71" t="s">
        <v>1165</v>
      </c>
      <c r="E11" s="71" t="s">
        <v>1153</v>
      </c>
      <c r="F11" s="71">
        <v>35692</v>
      </c>
      <c r="G11" s="71">
        <v>1</v>
      </c>
      <c r="H11" s="146">
        <v>3179.36</v>
      </c>
      <c r="I11" s="146">
        <v>3179.36</v>
      </c>
      <c r="J11" s="71" t="s">
        <v>1144</v>
      </c>
      <c r="K11" s="71">
        <v>2</v>
      </c>
      <c r="L11" s="109">
        <v>1</v>
      </c>
    </row>
    <row r="12" spans="1:12" x14ac:dyDescent="0.25">
      <c r="A12" s="112"/>
      <c r="B12" s="112" t="s">
        <v>43</v>
      </c>
      <c r="C12" s="112"/>
      <c r="D12" s="112"/>
      <c r="E12" s="112"/>
      <c r="F12" s="112"/>
      <c r="G12" s="112"/>
      <c r="H12" s="150"/>
      <c r="I12" s="141">
        <f>SUM(I11)</f>
        <v>3179.36</v>
      </c>
      <c r="J12" s="112"/>
      <c r="K12" s="112"/>
      <c r="L12" s="112"/>
    </row>
    <row r="13" spans="1:12" ht="45" x14ac:dyDescent="0.25">
      <c r="A13" s="20">
        <v>1</v>
      </c>
      <c r="B13" s="40" t="s">
        <v>649</v>
      </c>
      <c r="C13" s="20">
        <v>6094</v>
      </c>
      <c r="D13" s="40" t="s">
        <v>694</v>
      </c>
      <c r="E13" s="20" t="s">
        <v>1153</v>
      </c>
      <c r="F13" s="20">
        <v>36084</v>
      </c>
      <c r="G13" s="20">
        <v>1</v>
      </c>
      <c r="H13" s="147">
        <v>4030.74</v>
      </c>
      <c r="I13" s="147">
        <f t="shared" ref="I13:I34" si="0">(G13*H13)</f>
        <v>4030.74</v>
      </c>
      <c r="J13" s="20" t="s">
        <v>1144</v>
      </c>
      <c r="K13" s="20">
        <v>2</v>
      </c>
      <c r="L13" s="110">
        <v>1</v>
      </c>
    </row>
    <row r="14" spans="1:12" ht="70.5" customHeight="1" x14ac:dyDescent="0.25">
      <c r="A14" s="20">
        <v>2</v>
      </c>
      <c r="B14" s="40" t="s">
        <v>649</v>
      </c>
      <c r="C14" s="20">
        <v>6123</v>
      </c>
      <c r="D14" s="40" t="s">
        <v>695</v>
      </c>
      <c r="E14" s="20" t="s">
        <v>1153</v>
      </c>
      <c r="F14" s="20">
        <v>35706</v>
      </c>
      <c r="G14" s="20">
        <v>1</v>
      </c>
      <c r="H14" s="147">
        <v>3179.36</v>
      </c>
      <c r="I14" s="147">
        <f t="shared" si="0"/>
        <v>3179.36</v>
      </c>
      <c r="J14" s="20" t="s">
        <v>1144</v>
      </c>
      <c r="K14" s="20">
        <v>2</v>
      </c>
      <c r="L14" s="110">
        <v>1</v>
      </c>
    </row>
    <row r="15" spans="1:12" ht="66" customHeight="1" x14ac:dyDescent="0.25">
      <c r="A15" s="20">
        <v>3</v>
      </c>
      <c r="B15" s="40" t="s">
        <v>649</v>
      </c>
      <c r="C15" s="20">
        <v>6107</v>
      </c>
      <c r="D15" s="40" t="s">
        <v>695</v>
      </c>
      <c r="E15" s="20" t="s">
        <v>1153</v>
      </c>
      <c r="F15" s="20">
        <v>35693</v>
      </c>
      <c r="G15" s="20">
        <v>1</v>
      </c>
      <c r="H15" s="147">
        <v>3179.36</v>
      </c>
      <c r="I15" s="147">
        <f t="shared" si="0"/>
        <v>3179.36</v>
      </c>
      <c r="J15" s="20" t="s">
        <v>1144</v>
      </c>
      <c r="K15" s="20">
        <v>2</v>
      </c>
      <c r="L15" s="110">
        <v>1</v>
      </c>
    </row>
    <row r="16" spans="1:12" ht="45" x14ac:dyDescent="0.25">
      <c r="A16" s="20">
        <v>4</v>
      </c>
      <c r="B16" s="40" t="s">
        <v>649</v>
      </c>
      <c r="C16" s="20">
        <v>4532</v>
      </c>
      <c r="D16" s="40" t="s">
        <v>696</v>
      </c>
      <c r="E16" s="20" t="s">
        <v>1153</v>
      </c>
      <c r="F16" s="20">
        <v>36071</v>
      </c>
      <c r="G16" s="20">
        <v>1</v>
      </c>
      <c r="H16" s="147">
        <v>39162.300000000003</v>
      </c>
      <c r="I16" s="147">
        <f t="shared" si="0"/>
        <v>39162.300000000003</v>
      </c>
      <c r="J16" s="20" t="s">
        <v>1144</v>
      </c>
      <c r="K16" s="20">
        <v>2</v>
      </c>
      <c r="L16" s="110">
        <v>1</v>
      </c>
    </row>
    <row r="17" spans="1:12" ht="30" x14ac:dyDescent="0.25">
      <c r="A17" s="20">
        <v>5</v>
      </c>
      <c r="B17" s="40" t="s">
        <v>649</v>
      </c>
      <c r="C17" s="20">
        <v>4531</v>
      </c>
      <c r="D17" s="40" t="s">
        <v>696</v>
      </c>
      <c r="E17" s="20" t="s">
        <v>1153</v>
      </c>
      <c r="F17" s="20">
        <v>36070</v>
      </c>
      <c r="G17" s="20">
        <v>1</v>
      </c>
      <c r="H17" s="147">
        <v>39162.300000000003</v>
      </c>
      <c r="I17" s="147">
        <f t="shared" si="0"/>
        <v>39162.300000000003</v>
      </c>
      <c r="J17" s="20" t="s">
        <v>1144</v>
      </c>
      <c r="K17" s="20">
        <v>2</v>
      </c>
      <c r="L17" s="110">
        <v>1</v>
      </c>
    </row>
    <row r="18" spans="1:12" ht="60" x14ac:dyDescent="0.25">
      <c r="A18" s="20">
        <v>6</v>
      </c>
      <c r="B18" s="40" t="s">
        <v>649</v>
      </c>
      <c r="C18" s="20">
        <v>4533</v>
      </c>
      <c r="D18" s="40" t="s">
        <v>697</v>
      </c>
      <c r="E18" s="20" t="s">
        <v>1153</v>
      </c>
      <c r="F18" s="20">
        <v>36068</v>
      </c>
      <c r="G18" s="20">
        <v>1</v>
      </c>
      <c r="H18" s="147">
        <v>68470.210000000006</v>
      </c>
      <c r="I18" s="147">
        <f t="shared" si="0"/>
        <v>68470.210000000006</v>
      </c>
      <c r="J18" s="20" t="s">
        <v>1144</v>
      </c>
      <c r="K18" s="20">
        <v>2</v>
      </c>
      <c r="L18" s="110">
        <v>1</v>
      </c>
    </row>
    <row r="19" spans="1:12" ht="50.25" customHeight="1" x14ac:dyDescent="0.25">
      <c r="A19" s="20">
        <v>7</v>
      </c>
      <c r="B19" s="40" t="s">
        <v>649</v>
      </c>
      <c r="C19" s="20">
        <v>4534</v>
      </c>
      <c r="D19" s="40" t="s">
        <v>697</v>
      </c>
      <c r="E19" s="20" t="s">
        <v>1153</v>
      </c>
      <c r="F19" s="20">
        <v>36069</v>
      </c>
      <c r="G19" s="20">
        <v>1</v>
      </c>
      <c r="H19" s="147">
        <v>68470.210000000006</v>
      </c>
      <c r="I19" s="147">
        <f t="shared" si="0"/>
        <v>68470.210000000006</v>
      </c>
      <c r="J19" s="20" t="s">
        <v>1144</v>
      </c>
      <c r="K19" s="20">
        <v>2</v>
      </c>
      <c r="L19" s="110">
        <v>1</v>
      </c>
    </row>
    <row r="20" spans="1:12" ht="60" x14ac:dyDescent="0.25">
      <c r="A20" s="20">
        <v>8</v>
      </c>
      <c r="B20" s="40" t="s">
        <v>649</v>
      </c>
      <c r="C20" s="20">
        <v>4540</v>
      </c>
      <c r="D20" s="40" t="s">
        <v>698</v>
      </c>
      <c r="E20" s="20" t="s">
        <v>1153</v>
      </c>
      <c r="F20" s="20">
        <v>36101</v>
      </c>
      <c r="G20" s="20">
        <v>1</v>
      </c>
      <c r="H20" s="147">
        <v>21627.360000000001</v>
      </c>
      <c r="I20" s="147">
        <f t="shared" si="0"/>
        <v>21627.360000000001</v>
      </c>
      <c r="J20" s="20" t="s">
        <v>1144</v>
      </c>
      <c r="K20" s="20">
        <v>2</v>
      </c>
      <c r="L20" s="110">
        <v>1</v>
      </c>
    </row>
    <row r="21" spans="1:12" ht="45" x14ac:dyDescent="0.25">
      <c r="A21" s="20">
        <v>9</v>
      </c>
      <c r="B21" s="40" t="s">
        <v>649</v>
      </c>
      <c r="C21" s="20">
        <v>4542</v>
      </c>
      <c r="D21" s="40" t="s">
        <v>699</v>
      </c>
      <c r="E21" s="20" t="s">
        <v>1153</v>
      </c>
      <c r="F21" s="20">
        <v>35796</v>
      </c>
      <c r="G21" s="20">
        <v>1</v>
      </c>
      <c r="H21" s="147">
        <v>9920</v>
      </c>
      <c r="I21" s="147">
        <f t="shared" si="0"/>
        <v>9920</v>
      </c>
      <c r="J21" s="20" t="s">
        <v>1144</v>
      </c>
      <c r="K21" s="20">
        <v>5</v>
      </c>
      <c r="L21" s="110">
        <v>1</v>
      </c>
    </row>
    <row r="22" spans="1:12" ht="60" x14ac:dyDescent="0.25">
      <c r="A22" s="20">
        <v>10</v>
      </c>
      <c r="B22" s="40" t="s">
        <v>649</v>
      </c>
      <c r="C22" s="20">
        <v>4566</v>
      </c>
      <c r="D22" s="40" t="s">
        <v>700</v>
      </c>
      <c r="E22" s="20" t="s">
        <v>1153</v>
      </c>
      <c r="F22" s="20">
        <v>36404</v>
      </c>
      <c r="G22" s="20">
        <v>1</v>
      </c>
      <c r="H22" s="147">
        <v>4712</v>
      </c>
      <c r="I22" s="147">
        <f t="shared" si="0"/>
        <v>4712</v>
      </c>
      <c r="J22" s="20" t="s">
        <v>1144</v>
      </c>
      <c r="K22" s="20">
        <v>4</v>
      </c>
      <c r="L22" s="110">
        <v>1</v>
      </c>
    </row>
    <row r="23" spans="1:12" ht="60" x14ac:dyDescent="0.25">
      <c r="A23" s="20">
        <v>11</v>
      </c>
      <c r="B23" s="40" t="s">
        <v>649</v>
      </c>
      <c r="C23" s="20">
        <v>4564</v>
      </c>
      <c r="D23" s="40" t="s">
        <v>700</v>
      </c>
      <c r="E23" s="20" t="s">
        <v>1153</v>
      </c>
      <c r="F23" s="20">
        <v>36402</v>
      </c>
      <c r="G23" s="20">
        <v>1</v>
      </c>
      <c r="H23" s="147">
        <v>4712</v>
      </c>
      <c r="I23" s="147">
        <f t="shared" si="0"/>
        <v>4712</v>
      </c>
      <c r="J23" s="20" t="s">
        <v>1144</v>
      </c>
      <c r="K23" s="20">
        <v>4</v>
      </c>
      <c r="L23" s="110">
        <v>1</v>
      </c>
    </row>
    <row r="24" spans="1:12" ht="60" x14ac:dyDescent="0.25">
      <c r="A24" s="20">
        <v>12</v>
      </c>
      <c r="B24" s="40" t="s">
        <v>649</v>
      </c>
      <c r="C24" s="20">
        <v>4565</v>
      </c>
      <c r="D24" s="40" t="s">
        <v>700</v>
      </c>
      <c r="E24" s="20" t="s">
        <v>1153</v>
      </c>
      <c r="F24" s="20">
        <v>36403</v>
      </c>
      <c r="G24" s="20">
        <v>1</v>
      </c>
      <c r="H24" s="147">
        <v>4712</v>
      </c>
      <c r="I24" s="147">
        <f t="shared" si="0"/>
        <v>4712</v>
      </c>
      <c r="J24" s="20" t="s">
        <v>1144</v>
      </c>
      <c r="K24" s="20">
        <v>4</v>
      </c>
      <c r="L24" s="110">
        <v>1</v>
      </c>
    </row>
    <row r="25" spans="1:12" ht="30" x14ac:dyDescent="0.25">
      <c r="A25" s="20">
        <v>13</v>
      </c>
      <c r="B25" s="40" t="s">
        <v>649</v>
      </c>
      <c r="C25" s="20">
        <v>2677</v>
      </c>
      <c r="D25" s="40" t="s">
        <v>701</v>
      </c>
      <c r="E25" s="20" t="s">
        <v>1153</v>
      </c>
      <c r="F25" s="20">
        <v>35683</v>
      </c>
      <c r="G25" s="20">
        <v>1</v>
      </c>
      <c r="H25" s="147">
        <v>2500</v>
      </c>
      <c r="I25" s="147">
        <f t="shared" si="0"/>
        <v>2500</v>
      </c>
      <c r="J25" s="20" t="s">
        <v>1144</v>
      </c>
      <c r="K25" s="20">
        <v>8</v>
      </c>
      <c r="L25" s="110">
        <v>1</v>
      </c>
    </row>
    <row r="26" spans="1:12" ht="45" x14ac:dyDescent="0.25">
      <c r="A26" s="20">
        <v>14</v>
      </c>
      <c r="B26" s="40" t="s">
        <v>649</v>
      </c>
      <c r="C26" s="20">
        <v>3823</v>
      </c>
      <c r="D26" s="40" t="s">
        <v>702</v>
      </c>
      <c r="E26" s="20" t="s">
        <v>1153</v>
      </c>
      <c r="F26" s="20">
        <v>36152</v>
      </c>
      <c r="G26" s="20">
        <v>1</v>
      </c>
      <c r="H26" s="147">
        <v>23200.95</v>
      </c>
      <c r="I26" s="147">
        <f t="shared" si="0"/>
        <v>23200.95</v>
      </c>
      <c r="J26" s="20" t="s">
        <v>1144</v>
      </c>
      <c r="K26" s="20">
        <v>4</v>
      </c>
      <c r="L26" s="110">
        <v>1</v>
      </c>
    </row>
    <row r="27" spans="1:12" ht="60" x14ac:dyDescent="0.25">
      <c r="A27" s="20">
        <v>15</v>
      </c>
      <c r="B27" s="40" t="s">
        <v>649</v>
      </c>
      <c r="C27" s="20">
        <v>3825</v>
      </c>
      <c r="D27" s="40" t="s">
        <v>703</v>
      </c>
      <c r="E27" s="20" t="s">
        <v>1153</v>
      </c>
      <c r="F27" s="20">
        <v>36154</v>
      </c>
      <c r="G27" s="20">
        <v>1</v>
      </c>
      <c r="H27" s="147">
        <v>23564.21</v>
      </c>
      <c r="I27" s="147">
        <f t="shared" si="0"/>
        <v>23564.21</v>
      </c>
      <c r="J27" s="20" t="s">
        <v>1144</v>
      </c>
      <c r="K27" s="20">
        <v>4</v>
      </c>
      <c r="L27" s="110">
        <v>1</v>
      </c>
    </row>
    <row r="28" spans="1:12" ht="60" x14ac:dyDescent="0.25">
      <c r="A28" s="20">
        <v>16</v>
      </c>
      <c r="B28" s="40" t="s">
        <v>649</v>
      </c>
      <c r="C28" s="20">
        <v>3824</v>
      </c>
      <c r="D28" s="40" t="s">
        <v>703</v>
      </c>
      <c r="E28" s="20" t="s">
        <v>1153</v>
      </c>
      <c r="F28" s="20">
        <v>36153</v>
      </c>
      <c r="G28" s="20">
        <v>1</v>
      </c>
      <c r="H28" s="147">
        <v>23564.2</v>
      </c>
      <c r="I28" s="147">
        <f t="shared" si="0"/>
        <v>23564.2</v>
      </c>
      <c r="J28" s="20" t="s">
        <v>1144</v>
      </c>
      <c r="K28" s="20">
        <v>4</v>
      </c>
      <c r="L28" s="110">
        <v>1</v>
      </c>
    </row>
    <row r="29" spans="1:12" ht="30" x14ac:dyDescent="0.25">
      <c r="A29" s="20">
        <v>17</v>
      </c>
      <c r="B29" s="40" t="s">
        <v>649</v>
      </c>
      <c r="C29" s="20">
        <v>3826</v>
      </c>
      <c r="D29" s="40" t="s">
        <v>704</v>
      </c>
      <c r="E29" s="20" t="s">
        <v>1153</v>
      </c>
      <c r="F29" s="20">
        <v>36150</v>
      </c>
      <c r="G29" s="20">
        <v>1</v>
      </c>
      <c r="H29" s="147">
        <v>59630.11</v>
      </c>
      <c r="I29" s="147">
        <f t="shared" si="0"/>
        <v>59630.11</v>
      </c>
      <c r="J29" s="20" t="s">
        <v>1144</v>
      </c>
      <c r="K29" s="20">
        <v>4</v>
      </c>
      <c r="L29" s="110">
        <v>1</v>
      </c>
    </row>
    <row r="30" spans="1:12" ht="60" x14ac:dyDescent="0.25">
      <c r="A30" s="20">
        <v>18</v>
      </c>
      <c r="B30" s="40" t="s">
        <v>649</v>
      </c>
      <c r="C30" s="20">
        <v>4574</v>
      </c>
      <c r="D30" s="40" t="s">
        <v>705</v>
      </c>
      <c r="E30" s="20" t="s">
        <v>1153</v>
      </c>
      <c r="F30" s="20">
        <v>36072</v>
      </c>
      <c r="G30" s="20">
        <v>1</v>
      </c>
      <c r="H30" s="147">
        <v>76415.78</v>
      </c>
      <c r="I30" s="147">
        <f t="shared" si="0"/>
        <v>76415.78</v>
      </c>
      <c r="J30" s="20" t="s">
        <v>1144</v>
      </c>
      <c r="K30" s="20">
        <v>2</v>
      </c>
      <c r="L30" s="110">
        <v>1</v>
      </c>
    </row>
    <row r="31" spans="1:12" ht="45" x14ac:dyDescent="0.25">
      <c r="A31" s="20">
        <v>19</v>
      </c>
      <c r="B31" s="40" t="s">
        <v>649</v>
      </c>
      <c r="C31" s="20">
        <v>4575</v>
      </c>
      <c r="D31" s="40" t="s">
        <v>706</v>
      </c>
      <c r="E31" s="20" t="s">
        <v>1153</v>
      </c>
      <c r="F31" s="20">
        <v>36067</v>
      </c>
      <c r="G31" s="20">
        <v>1</v>
      </c>
      <c r="H31" s="147">
        <v>42476.81</v>
      </c>
      <c r="I31" s="147">
        <f t="shared" si="0"/>
        <v>42476.81</v>
      </c>
      <c r="J31" s="20" t="s">
        <v>1144</v>
      </c>
      <c r="K31" s="20">
        <v>2</v>
      </c>
      <c r="L31" s="110">
        <v>1</v>
      </c>
    </row>
    <row r="32" spans="1:12" ht="60" x14ac:dyDescent="0.25">
      <c r="A32" s="20">
        <v>20</v>
      </c>
      <c r="B32" s="40" t="s">
        <v>649</v>
      </c>
      <c r="C32" s="20">
        <v>4576</v>
      </c>
      <c r="D32" s="40" t="s">
        <v>707</v>
      </c>
      <c r="E32" s="20" t="s">
        <v>1153</v>
      </c>
      <c r="F32" s="20">
        <v>36073</v>
      </c>
      <c r="G32" s="20">
        <v>1</v>
      </c>
      <c r="H32" s="147">
        <v>52998.73</v>
      </c>
      <c r="I32" s="147">
        <f t="shared" si="0"/>
        <v>52998.73</v>
      </c>
      <c r="J32" s="20" t="s">
        <v>1144</v>
      </c>
      <c r="K32" s="20">
        <v>2</v>
      </c>
      <c r="L32" s="110">
        <v>1</v>
      </c>
    </row>
    <row r="33" spans="1:13" ht="45" x14ac:dyDescent="0.25">
      <c r="A33" s="20">
        <v>21</v>
      </c>
      <c r="B33" s="40" t="s">
        <v>649</v>
      </c>
      <c r="C33" s="20">
        <v>4467</v>
      </c>
      <c r="D33" s="40" t="s">
        <v>708</v>
      </c>
      <c r="E33" s="20" t="s">
        <v>1153</v>
      </c>
      <c r="F33" s="20">
        <v>35800</v>
      </c>
      <c r="G33" s="20">
        <v>1</v>
      </c>
      <c r="H33" s="147">
        <v>83598.429999999993</v>
      </c>
      <c r="I33" s="147">
        <f t="shared" si="0"/>
        <v>83598.429999999993</v>
      </c>
      <c r="J33" s="20" t="s">
        <v>1144</v>
      </c>
      <c r="K33" s="20">
        <v>2</v>
      </c>
      <c r="L33" s="110">
        <v>1</v>
      </c>
    </row>
    <row r="34" spans="1:13" ht="45" x14ac:dyDescent="0.25">
      <c r="A34" s="20">
        <v>22</v>
      </c>
      <c r="B34" s="40" t="s">
        <v>649</v>
      </c>
      <c r="C34" s="20">
        <v>4468</v>
      </c>
      <c r="D34" s="40" t="s">
        <v>708</v>
      </c>
      <c r="E34" s="20" t="s">
        <v>1153</v>
      </c>
      <c r="F34" s="20">
        <v>35801</v>
      </c>
      <c r="G34" s="20">
        <v>1</v>
      </c>
      <c r="H34" s="147">
        <v>83598.429999999993</v>
      </c>
      <c r="I34" s="147">
        <f t="shared" si="0"/>
        <v>83598.429999999993</v>
      </c>
      <c r="J34" s="20" t="s">
        <v>1144</v>
      </c>
      <c r="K34" s="20">
        <v>2</v>
      </c>
      <c r="L34" s="110">
        <v>1</v>
      </c>
    </row>
    <row r="35" spans="1:13" x14ac:dyDescent="0.25">
      <c r="A35" s="112"/>
      <c r="B35" s="30" t="s">
        <v>43</v>
      </c>
      <c r="C35" s="112"/>
      <c r="D35" s="112"/>
      <c r="E35" s="112"/>
      <c r="F35" s="112"/>
      <c r="G35" s="112"/>
      <c r="H35" s="150"/>
      <c r="I35" s="141">
        <f>SUM(I13:I34)</f>
        <v>742885.49</v>
      </c>
      <c r="J35" s="112"/>
      <c r="K35" s="112"/>
      <c r="L35" s="112"/>
    </row>
    <row r="36" spans="1:13" s="56" customFormat="1" ht="31.5" customHeight="1" x14ac:dyDescent="0.25">
      <c r="A36" s="20">
        <v>1</v>
      </c>
      <c r="B36" s="40" t="s">
        <v>428</v>
      </c>
      <c r="C36" s="20">
        <v>6138</v>
      </c>
      <c r="D36" s="40" t="s">
        <v>1166</v>
      </c>
      <c r="E36" s="20" t="s">
        <v>1153</v>
      </c>
      <c r="F36" s="20">
        <v>35717</v>
      </c>
      <c r="G36" s="20">
        <v>1</v>
      </c>
      <c r="H36" s="147">
        <v>3179.36</v>
      </c>
      <c r="I36" s="147">
        <v>3179.36</v>
      </c>
      <c r="J36" s="20" t="s">
        <v>1144</v>
      </c>
      <c r="K36" s="20">
        <v>2</v>
      </c>
      <c r="L36" s="110">
        <v>1</v>
      </c>
      <c r="M36" s="64"/>
    </row>
    <row r="37" spans="1:13" s="56" customFormat="1" x14ac:dyDescent="0.25">
      <c r="A37" s="30"/>
      <c r="B37" s="30" t="s">
        <v>43</v>
      </c>
      <c r="C37" s="30"/>
      <c r="D37" s="30"/>
      <c r="E37" s="30"/>
      <c r="F37" s="30"/>
      <c r="G37" s="30"/>
      <c r="H37" s="151"/>
      <c r="I37" s="141">
        <f>SUM(I36)</f>
        <v>3179.36</v>
      </c>
      <c r="J37" s="30"/>
      <c r="K37" s="30"/>
      <c r="L37" s="30"/>
      <c r="M37" s="64"/>
    </row>
    <row r="38" spans="1:13" ht="75" x14ac:dyDescent="0.25">
      <c r="A38" s="20">
        <v>1</v>
      </c>
      <c r="B38" s="40" t="s">
        <v>1169</v>
      </c>
      <c r="C38" s="6">
        <v>6178</v>
      </c>
      <c r="D38" s="23" t="s">
        <v>1170</v>
      </c>
      <c r="E38" s="20" t="s">
        <v>1153</v>
      </c>
      <c r="F38" s="20">
        <v>35748</v>
      </c>
      <c r="G38" s="6">
        <v>1</v>
      </c>
      <c r="H38" s="148">
        <v>3179.36</v>
      </c>
      <c r="I38" s="148">
        <f t="shared" ref="I38:I69" si="1">(G38*H38)</f>
        <v>3179.36</v>
      </c>
      <c r="J38" s="20" t="s">
        <v>1144</v>
      </c>
      <c r="K38" s="20">
        <v>2</v>
      </c>
      <c r="L38" s="110">
        <v>1</v>
      </c>
    </row>
    <row r="39" spans="1:13" ht="62.25" customHeight="1" x14ac:dyDescent="0.25">
      <c r="A39" s="20">
        <v>2</v>
      </c>
      <c r="B39" s="40" t="s">
        <v>1169</v>
      </c>
      <c r="C39" s="6">
        <v>6162</v>
      </c>
      <c r="D39" s="23" t="s">
        <v>1170</v>
      </c>
      <c r="E39" s="20" t="s">
        <v>1153</v>
      </c>
      <c r="F39" s="20">
        <v>35735</v>
      </c>
      <c r="G39" s="6">
        <v>1</v>
      </c>
      <c r="H39" s="148">
        <v>3179.36</v>
      </c>
      <c r="I39" s="148">
        <f t="shared" si="1"/>
        <v>3179.36</v>
      </c>
      <c r="J39" s="20" t="s">
        <v>1144</v>
      </c>
      <c r="K39" s="20">
        <v>2</v>
      </c>
      <c r="L39" s="110">
        <v>1</v>
      </c>
    </row>
    <row r="40" spans="1:13" ht="64.5" customHeight="1" x14ac:dyDescent="0.25">
      <c r="A40" s="20">
        <v>3</v>
      </c>
      <c r="B40" s="40" t="s">
        <v>1169</v>
      </c>
      <c r="C40" s="6">
        <v>6167</v>
      </c>
      <c r="D40" s="23" t="s">
        <v>1170</v>
      </c>
      <c r="E40" s="20" t="s">
        <v>1153</v>
      </c>
      <c r="F40" s="20">
        <v>35740</v>
      </c>
      <c r="G40" s="6">
        <v>1</v>
      </c>
      <c r="H40" s="148">
        <v>3179.36</v>
      </c>
      <c r="I40" s="148">
        <f t="shared" si="1"/>
        <v>3179.36</v>
      </c>
      <c r="J40" s="20" t="s">
        <v>1144</v>
      </c>
      <c r="K40" s="20">
        <v>2</v>
      </c>
      <c r="L40" s="110">
        <v>1</v>
      </c>
    </row>
    <row r="41" spans="1:13" ht="66.75" customHeight="1" x14ac:dyDescent="0.25">
      <c r="A41" s="20">
        <v>4</v>
      </c>
      <c r="B41" s="40" t="s">
        <v>1169</v>
      </c>
      <c r="C41" s="6">
        <v>6163</v>
      </c>
      <c r="D41" s="23" t="s">
        <v>1170</v>
      </c>
      <c r="E41" s="20" t="s">
        <v>1153</v>
      </c>
      <c r="F41" s="20">
        <v>35736</v>
      </c>
      <c r="G41" s="6">
        <v>1</v>
      </c>
      <c r="H41" s="148">
        <v>3179.36</v>
      </c>
      <c r="I41" s="148">
        <f t="shared" si="1"/>
        <v>3179.36</v>
      </c>
      <c r="J41" s="20" t="s">
        <v>1144</v>
      </c>
      <c r="K41" s="20">
        <v>2</v>
      </c>
      <c r="L41" s="110">
        <v>1</v>
      </c>
    </row>
    <row r="42" spans="1:13" ht="75" x14ac:dyDescent="0.25">
      <c r="A42" s="20">
        <v>5</v>
      </c>
      <c r="B42" s="40" t="s">
        <v>1169</v>
      </c>
      <c r="C42" s="6">
        <v>6177</v>
      </c>
      <c r="D42" s="23" t="s">
        <v>1170</v>
      </c>
      <c r="E42" s="20" t="s">
        <v>1153</v>
      </c>
      <c r="F42" s="20">
        <v>35747</v>
      </c>
      <c r="G42" s="6">
        <v>1</v>
      </c>
      <c r="H42" s="148">
        <v>3179.36</v>
      </c>
      <c r="I42" s="148">
        <f t="shared" si="1"/>
        <v>3179.36</v>
      </c>
      <c r="J42" s="20" t="s">
        <v>1144</v>
      </c>
      <c r="K42" s="20">
        <v>2</v>
      </c>
      <c r="L42" s="110">
        <v>1</v>
      </c>
    </row>
    <row r="43" spans="1:13" ht="75" x14ac:dyDescent="0.25">
      <c r="A43" s="20">
        <v>6</v>
      </c>
      <c r="B43" s="40" t="s">
        <v>1169</v>
      </c>
      <c r="C43" s="6">
        <v>6160</v>
      </c>
      <c r="D43" s="23" t="s">
        <v>1170</v>
      </c>
      <c r="E43" s="20" t="s">
        <v>1153</v>
      </c>
      <c r="F43" s="20">
        <v>35733</v>
      </c>
      <c r="G43" s="6">
        <v>1</v>
      </c>
      <c r="H43" s="148">
        <v>3179.36</v>
      </c>
      <c r="I43" s="148">
        <f t="shared" si="1"/>
        <v>3179.36</v>
      </c>
      <c r="J43" s="20" t="s">
        <v>1144</v>
      </c>
      <c r="K43" s="20">
        <v>2</v>
      </c>
      <c r="L43" s="110">
        <v>1</v>
      </c>
    </row>
    <row r="44" spans="1:13" ht="64.5" customHeight="1" x14ac:dyDescent="0.25">
      <c r="A44" s="20">
        <v>7</v>
      </c>
      <c r="B44" s="40" t="s">
        <v>1169</v>
      </c>
      <c r="C44" s="20">
        <v>6179</v>
      </c>
      <c r="D44" s="23" t="s">
        <v>1170</v>
      </c>
      <c r="E44" s="20" t="s">
        <v>1153</v>
      </c>
      <c r="F44" s="20">
        <v>35749</v>
      </c>
      <c r="G44" s="6">
        <v>1</v>
      </c>
      <c r="H44" s="148">
        <v>3179.36</v>
      </c>
      <c r="I44" s="148">
        <f t="shared" si="1"/>
        <v>3179.36</v>
      </c>
      <c r="J44" s="20" t="s">
        <v>1144</v>
      </c>
      <c r="K44" s="20">
        <v>2</v>
      </c>
      <c r="L44" s="110">
        <v>1</v>
      </c>
    </row>
    <row r="45" spans="1:13" ht="59.25" customHeight="1" x14ac:dyDescent="0.25">
      <c r="A45" s="20">
        <v>8</v>
      </c>
      <c r="B45" s="40" t="s">
        <v>1169</v>
      </c>
      <c r="C45" s="20">
        <v>6174</v>
      </c>
      <c r="D45" s="23" t="s">
        <v>1170</v>
      </c>
      <c r="E45" s="20" t="s">
        <v>1153</v>
      </c>
      <c r="F45" s="20">
        <v>35744</v>
      </c>
      <c r="G45" s="6">
        <v>1</v>
      </c>
      <c r="H45" s="148">
        <v>3179.36</v>
      </c>
      <c r="I45" s="148">
        <f t="shared" si="1"/>
        <v>3179.36</v>
      </c>
      <c r="J45" s="20" t="s">
        <v>1144</v>
      </c>
      <c r="K45" s="20">
        <v>2</v>
      </c>
      <c r="L45" s="110">
        <v>1</v>
      </c>
    </row>
    <row r="46" spans="1:13" ht="75" x14ac:dyDescent="0.25">
      <c r="A46" s="20">
        <v>9</v>
      </c>
      <c r="B46" s="40" t="s">
        <v>1169</v>
      </c>
      <c r="C46" s="20">
        <v>6159</v>
      </c>
      <c r="D46" s="23" t="s">
        <v>1170</v>
      </c>
      <c r="E46" s="20" t="s">
        <v>1153</v>
      </c>
      <c r="F46" s="20">
        <v>35732</v>
      </c>
      <c r="G46" s="6">
        <v>1</v>
      </c>
      <c r="H46" s="148">
        <v>3179.36</v>
      </c>
      <c r="I46" s="148">
        <f t="shared" si="1"/>
        <v>3179.36</v>
      </c>
      <c r="J46" s="20" t="s">
        <v>1144</v>
      </c>
      <c r="K46" s="20">
        <v>2</v>
      </c>
      <c r="L46" s="110">
        <v>1</v>
      </c>
    </row>
    <row r="47" spans="1:13" ht="60.75" customHeight="1" x14ac:dyDescent="0.25">
      <c r="A47" s="20">
        <v>10</v>
      </c>
      <c r="B47" s="40" t="s">
        <v>1169</v>
      </c>
      <c r="C47" s="20">
        <v>6158</v>
      </c>
      <c r="D47" s="23" t="s">
        <v>1170</v>
      </c>
      <c r="E47" s="20" t="s">
        <v>1153</v>
      </c>
      <c r="F47" s="20">
        <v>35731</v>
      </c>
      <c r="G47" s="6">
        <v>1</v>
      </c>
      <c r="H47" s="148">
        <v>3179.36</v>
      </c>
      <c r="I47" s="148">
        <f t="shared" si="1"/>
        <v>3179.36</v>
      </c>
      <c r="J47" s="20" t="s">
        <v>1144</v>
      </c>
      <c r="K47" s="20">
        <v>2</v>
      </c>
      <c r="L47" s="110">
        <v>1</v>
      </c>
    </row>
    <row r="48" spans="1:13" ht="60" customHeight="1" x14ac:dyDescent="0.25">
      <c r="A48" s="20">
        <v>11</v>
      </c>
      <c r="B48" s="40" t="s">
        <v>1169</v>
      </c>
      <c r="C48" s="20">
        <v>6153</v>
      </c>
      <c r="D48" s="23" t="s">
        <v>1170</v>
      </c>
      <c r="E48" s="20" t="s">
        <v>1153</v>
      </c>
      <c r="F48" s="20">
        <v>35728</v>
      </c>
      <c r="G48" s="6">
        <v>1</v>
      </c>
      <c r="H48" s="148">
        <v>3179.36</v>
      </c>
      <c r="I48" s="148">
        <f t="shared" si="1"/>
        <v>3179.36</v>
      </c>
      <c r="J48" s="20" t="s">
        <v>1144</v>
      </c>
      <c r="K48" s="20">
        <v>2</v>
      </c>
      <c r="L48" s="110">
        <v>1</v>
      </c>
    </row>
    <row r="49" spans="1:12" ht="66.75" customHeight="1" x14ac:dyDescent="0.25">
      <c r="A49" s="20">
        <v>12</v>
      </c>
      <c r="B49" s="40" t="s">
        <v>1169</v>
      </c>
      <c r="C49" s="20">
        <v>6173</v>
      </c>
      <c r="D49" s="23" t="s">
        <v>1170</v>
      </c>
      <c r="E49" s="20" t="s">
        <v>1153</v>
      </c>
      <c r="F49" s="20">
        <v>35743</v>
      </c>
      <c r="G49" s="6">
        <v>1</v>
      </c>
      <c r="H49" s="148">
        <v>3179.36</v>
      </c>
      <c r="I49" s="148">
        <f t="shared" si="1"/>
        <v>3179.36</v>
      </c>
      <c r="J49" s="20" t="s">
        <v>1144</v>
      </c>
      <c r="K49" s="20">
        <v>2</v>
      </c>
      <c r="L49" s="110">
        <v>1</v>
      </c>
    </row>
    <row r="50" spans="1:12" ht="75" x14ac:dyDescent="0.25">
      <c r="A50" s="20">
        <v>13</v>
      </c>
      <c r="B50" s="40" t="s">
        <v>1169</v>
      </c>
      <c r="C50" s="20">
        <v>6166</v>
      </c>
      <c r="D50" s="23" t="s">
        <v>1170</v>
      </c>
      <c r="E50" s="20" t="s">
        <v>1153</v>
      </c>
      <c r="F50" s="20">
        <v>35739</v>
      </c>
      <c r="G50" s="6">
        <v>1</v>
      </c>
      <c r="H50" s="148">
        <v>3179.36</v>
      </c>
      <c r="I50" s="148">
        <f t="shared" si="1"/>
        <v>3179.36</v>
      </c>
      <c r="J50" s="20" t="s">
        <v>1144</v>
      </c>
      <c r="K50" s="20">
        <v>2</v>
      </c>
      <c r="L50" s="110">
        <v>1</v>
      </c>
    </row>
    <row r="51" spans="1:12" ht="75" x14ac:dyDescent="0.25">
      <c r="A51" s="20">
        <v>14</v>
      </c>
      <c r="B51" s="40" t="s">
        <v>1169</v>
      </c>
      <c r="C51" s="20">
        <v>6172</v>
      </c>
      <c r="D51" s="23" t="s">
        <v>1170</v>
      </c>
      <c r="E51" s="20" t="s">
        <v>1153</v>
      </c>
      <c r="F51" s="20">
        <v>35742</v>
      </c>
      <c r="G51" s="6">
        <v>1</v>
      </c>
      <c r="H51" s="148">
        <v>3179.36</v>
      </c>
      <c r="I51" s="148">
        <f t="shared" si="1"/>
        <v>3179.36</v>
      </c>
      <c r="J51" s="20" t="s">
        <v>1144</v>
      </c>
      <c r="K51" s="20">
        <v>2</v>
      </c>
      <c r="L51" s="110">
        <v>1</v>
      </c>
    </row>
    <row r="52" spans="1:12" ht="75" x14ac:dyDescent="0.25">
      <c r="A52" s="20">
        <v>15</v>
      </c>
      <c r="B52" s="40" t="s">
        <v>1169</v>
      </c>
      <c r="C52" s="20">
        <v>6154</v>
      </c>
      <c r="D52" s="23" t="s">
        <v>1170</v>
      </c>
      <c r="E52" s="20" t="s">
        <v>1153</v>
      </c>
      <c r="F52" s="20">
        <v>35729</v>
      </c>
      <c r="G52" s="6">
        <v>1</v>
      </c>
      <c r="H52" s="148">
        <v>3179.36</v>
      </c>
      <c r="I52" s="148">
        <f t="shared" si="1"/>
        <v>3179.36</v>
      </c>
      <c r="J52" s="20" t="s">
        <v>1144</v>
      </c>
      <c r="K52" s="20">
        <v>2</v>
      </c>
      <c r="L52" s="110">
        <v>1</v>
      </c>
    </row>
    <row r="53" spans="1:12" ht="75" x14ac:dyDescent="0.25">
      <c r="A53" s="20">
        <v>16</v>
      </c>
      <c r="B53" s="40" t="s">
        <v>1169</v>
      </c>
      <c r="C53" s="20">
        <v>6181</v>
      </c>
      <c r="D53" s="23" t="s">
        <v>1170</v>
      </c>
      <c r="E53" s="20" t="s">
        <v>1153</v>
      </c>
      <c r="F53" s="20">
        <v>35751</v>
      </c>
      <c r="G53" s="6">
        <v>1</v>
      </c>
      <c r="H53" s="148">
        <v>3179.36</v>
      </c>
      <c r="I53" s="148">
        <f t="shared" si="1"/>
        <v>3179.36</v>
      </c>
      <c r="J53" s="20" t="s">
        <v>1144</v>
      </c>
      <c r="K53" s="20">
        <v>2</v>
      </c>
      <c r="L53" s="110">
        <v>1</v>
      </c>
    </row>
    <row r="54" spans="1:12" ht="75" x14ac:dyDescent="0.25">
      <c r="A54" s="20">
        <v>17</v>
      </c>
      <c r="B54" s="40" t="s">
        <v>1169</v>
      </c>
      <c r="C54" s="20">
        <v>6165</v>
      </c>
      <c r="D54" s="23" t="s">
        <v>1170</v>
      </c>
      <c r="E54" s="20" t="s">
        <v>1153</v>
      </c>
      <c r="F54" s="20">
        <v>35738</v>
      </c>
      <c r="G54" s="6">
        <v>1</v>
      </c>
      <c r="H54" s="148">
        <v>3179.36</v>
      </c>
      <c r="I54" s="148">
        <f t="shared" si="1"/>
        <v>3179.36</v>
      </c>
      <c r="J54" s="20" t="s">
        <v>1144</v>
      </c>
      <c r="K54" s="20">
        <v>2</v>
      </c>
      <c r="L54" s="110">
        <v>1</v>
      </c>
    </row>
    <row r="55" spans="1:12" ht="75" x14ac:dyDescent="0.25">
      <c r="A55" s="20">
        <v>18</v>
      </c>
      <c r="B55" s="40" t="s">
        <v>1169</v>
      </c>
      <c r="C55" s="20">
        <v>6164</v>
      </c>
      <c r="D55" s="23" t="s">
        <v>1170</v>
      </c>
      <c r="E55" s="20" t="s">
        <v>1153</v>
      </c>
      <c r="F55" s="20">
        <v>35737</v>
      </c>
      <c r="G55" s="6">
        <v>1</v>
      </c>
      <c r="H55" s="148">
        <v>3179.36</v>
      </c>
      <c r="I55" s="148">
        <f t="shared" si="1"/>
        <v>3179.36</v>
      </c>
      <c r="J55" s="20" t="s">
        <v>1144</v>
      </c>
      <c r="K55" s="20">
        <v>2</v>
      </c>
      <c r="L55" s="110">
        <v>1</v>
      </c>
    </row>
    <row r="56" spans="1:12" ht="75" x14ac:dyDescent="0.25">
      <c r="A56" s="20">
        <v>19</v>
      </c>
      <c r="B56" s="40" t="s">
        <v>1169</v>
      </c>
      <c r="C56" s="20">
        <v>6176</v>
      </c>
      <c r="D56" s="23" t="s">
        <v>1170</v>
      </c>
      <c r="E56" s="20" t="s">
        <v>1153</v>
      </c>
      <c r="F56" s="20">
        <v>35746</v>
      </c>
      <c r="G56" s="6">
        <v>1</v>
      </c>
      <c r="H56" s="148">
        <v>3179.36</v>
      </c>
      <c r="I56" s="148">
        <f t="shared" si="1"/>
        <v>3179.36</v>
      </c>
      <c r="J56" s="20" t="s">
        <v>1144</v>
      </c>
      <c r="K56" s="20">
        <v>2</v>
      </c>
      <c r="L56" s="110">
        <v>1</v>
      </c>
    </row>
    <row r="57" spans="1:12" ht="75" x14ac:dyDescent="0.25">
      <c r="A57" s="20">
        <v>20</v>
      </c>
      <c r="B57" s="40" t="s">
        <v>1169</v>
      </c>
      <c r="C57" s="20">
        <v>6171</v>
      </c>
      <c r="D57" s="23" t="s">
        <v>1170</v>
      </c>
      <c r="E57" s="20" t="s">
        <v>1153</v>
      </c>
      <c r="F57" s="20">
        <v>35741</v>
      </c>
      <c r="G57" s="6">
        <v>1</v>
      </c>
      <c r="H57" s="148">
        <v>3179.36</v>
      </c>
      <c r="I57" s="148">
        <f t="shared" si="1"/>
        <v>3179.36</v>
      </c>
      <c r="J57" s="20" t="s">
        <v>1144</v>
      </c>
      <c r="K57" s="20">
        <v>2</v>
      </c>
      <c r="L57" s="110">
        <v>1</v>
      </c>
    </row>
    <row r="58" spans="1:12" ht="75" x14ac:dyDescent="0.25">
      <c r="A58" s="20">
        <v>21</v>
      </c>
      <c r="B58" s="40" t="s">
        <v>1169</v>
      </c>
      <c r="C58" s="20">
        <v>6161</v>
      </c>
      <c r="D58" s="23" t="s">
        <v>1170</v>
      </c>
      <c r="E58" s="20" t="s">
        <v>1153</v>
      </c>
      <c r="F58" s="20">
        <v>35734</v>
      </c>
      <c r="G58" s="6">
        <v>1</v>
      </c>
      <c r="H58" s="148">
        <v>3179.36</v>
      </c>
      <c r="I58" s="148">
        <f t="shared" si="1"/>
        <v>3179.36</v>
      </c>
      <c r="J58" s="20" t="s">
        <v>1144</v>
      </c>
      <c r="K58" s="20">
        <v>2</v>
      </c>
      <c r="L58" s="110">
        <v>1</v>
      </c>
    </row>
    <row r="59" spans="1:12" ht="72" customHeight="1" x14ac:dyDescent="0.25">
      <c r="A59" s="20">
        <v>22</v>
      </c>
      <c r="B59" s="40" t="s">
        <v>1169</v>
      </c>
      <c r="C59" s="20">
        <v>6180</v>
      </c>
      <c r="D59" s="23" t="s">
        <v>1170</v>
      </c>
      <c r="E59" s="20" t="s">
        <v>1153</v>
      </c>
      <c r="F59" s="20">
        <v>35750</v>
      </c>
      <c r="G59" s="6">
        <v>1</v>
      </c>
      <c r="H59" s="148">
        <v>3179.36</v>
      </c>
      <c r="I59" s="148">
        <f t="shared" si="1"/>
        <v>3179.36</v>
      </c>
      <c r="J59" s="20" t="s">
        <v>1144</v>
      </c>
      <c r="K59" s="20">
        <v>2</v>
      </c>
      <c r="L59" s="110">
        <v>1</v>
      </c>
    </row>
    <row r="60" spans="1:12" ht="65.25" customHeight="1" x14ac:dyDescent="0.25">
      <c r="A60" s="20">
        <v>23</v>
      </c>
      <c r="B60" s="40" t="s">
        <v>1169</v>
      </c>
      <c r="C60" s="20">
        <v>6175</v>
      </c>
      <c r="D60" s="23" t="s">
        <v>1170</v>
      </c>
      <c r="E60" s="20" t="s">
        <v>1153</v>
      </c>
      <c r="F60" s="20">
        <v>35745</v>
      </c>
      <c r="G60" s="6">
        <v>1</v>
      </c>
      <c r="H60" s="148">
        <v>3179.36</v>
      </c>
      <c r="I60" s="148">
        <f t="shared" si="1"/>
        <v>3179.36</v>
      </c>
      <c r="J60" s="20" t="s">
        <v>1144</v>
      </c>
      <c r="K60" s="20">
        <v>2</v>
      </c>
      <c r="L60" s="110">
        <v>1</v>
      </c>
    </row>
    <row r="61" spans="1:12" ht="75" x14ac:dyDescent="0.25">
      <c r="A61" s="20">
        <v>24</v>
      </c>
      <c r="B61" s="40" t="s">
        <v>1169</v>
      </c>
      <c r="C61" s="20">
        <v>6157</v>
      </c>
      <c r="D61" s="23" t="s">
        <v>1170</v>
      </c>
      <c r="E61" s="20" t="s">
        <v>1153</v>
      </c>
      <c r="F61" s="20">
        <v>35730</v>
      </c>
      <c r="G61" s="6">
        <v>1</v>
      </c>
      <c r="H61" s="148">
        <v>3179.36</v>
      </c>
      <c r="I61" s="148">
        <f t="shared" si="1"/>
        <v>3179.36</v>
      </c>
      <c r="J61" s="20" t="s">
        <v>1144</v>
      </c>
      <c r="K61" s="20">
        <v>2</v>
      </c>
      <c r="L61" s="110">
        <v>1</v>
      </c>
    </row>
    <row r="62" spans="1:12" ht="45" x14ac:dyDescent="0.25">
      <c r="A62" s="20">
        <v>25</v>
      </c>
      <c r="B62" s="40" t="s">
        <v>1169</v>
      </c>
      <c r="C62" s="20">
        <v>3704</v>
      </c>
      <c r="D62" s="23" t="s">
        <v>1171</v>
      </c>
      <c r="E62" s="20" t="s">
        <v>1153</v>
      </c>
      <c r="F62" s="20">
        <v>36306</v>
      </c>
      <c r="G62" s="6">
        <v>1</v>
      </c>
      <c r="H62" s="148">
        <v>187.02</v>
      </c>
      <c r="I62" s="148">
        <f t="shared" si="1"/>
        <v>187.02</v>
      </c>
      <c r="J62" s="20" t="s">
        <v>1144</v>
      </c>
      <c r="K62" s="20">
        <v>4</v>
      </c>
      <c r="L62" s="110">
        <v>1</v>
      </c>
    </row>
    <row r="63" spans="1:12" ht="45" x14ac:dyDescent="0.25">
      <c r="A63" s="20">
        <v>26</v>
      </c>
      <c r="B63" s="40" t="s">
        <v>1169</v>
      </c>
      <c r="C63" s="20">
        <v>3724</v>
      </c>
      <c r="D63" s="23" t="s">
        <v>1171</v>
      </c>
      <c r="E63" s="20" t="s">
        <v>1153</v>
      </c>
      <c r="F63" s="20">
        <v>36323</v>
      </c>
      <c r="G63" s="6">
        <v>1</v>
      </c>
      <c r="H63" s="148">
        <v>187.02</v>
      </c>
      <c r="I63" s="148">
        <f t="shared" si="1"/>
        <v>187.02</v>
      </c>
      <c r="J63" s="20" t="s">
        <v>1144</v>
      </c>
      <c r="K63" s="20">
        <v>4</v>
      </c>
      <c r="L63" s="110">
        <v>1</v>
      </c>
    </row>
    <row r="64" spans="1:12" ht="45" x14ac:dyDescent="0.25">
      <c r="A64" s="20">
        <v>27</v>
      </c>
      <c r="B64" s="40" t="s">
        <v>1169</v>
      </c>
      <c r="C64" s="20">
        <v>3721</v>
      </c>
      <c r="D64" s="23" t="s">
        <v>1171</v>
      </c>
      <c r="E64" s="20" t="s">
        <v>1153</v>
      </c>
      <c r="F64" s="20">
        <v>36320</v>
      </c>
      <c r="G64" s="6">
        <v>1</v>
      </c>
      <c r="H64" s="148">
        <v>187.02</v>
      </c>
      <c r="I64" s="148">
        <f t="shared" si="1"/>
        <v>187.02</v>
      </c>
      <c r="J64" s="20" t="s">
        <v>1144</v>
      </c>
      <c r="K64" s="20">
        <v>4</v>
      </c>
      <c r="L64" s="110">
        <v>1</v>
      </c>
    </row>
    <row r="65" spans="1:12" ht="45" x14ac:dyDescent="0.25">
      <c r="A65" s="20">
        <v>28</v>
      </c>
      <c r="B65" s="40" t="s">
        <v>1169</v>
      </c>
      <c r="C65" s="20">
        <v>3698</v>
      </c>
      <c r="D65" s="23" t="s">
        <v>1171</v>
      </c>
      <c r="E65" s="20" t="s">
        <v>1153</v>
      </c>
      <c r="F65" s="20">
        <v>36300</v>
      </c>
      <c r="G65" s="6">
        <v>1</v>
      </c>
      <c r="H65" s="148">
        <v>187.02</v>
      </c>
      <c r="I65" s="148">
        <f t="shared" si="1"/>
        <v>187.02</v>
      </c>
      <c r="J65" s="20" t="s">
        <v>1144</v>
      </c>
      <c r="K65" s="20">
        <v>4</v>
      </c>
      <c r="L65" s="110">
        <v>1</v>
      </c>
    </row>
    <row r="66" spans="1:12" ht="45" x14ac:dyDescent="0.25">
      <c r="A66" s="20">
        <v>29</v>
      </c>
      <c r="B66" s="40" t="s">
        <v>1169</v>
      </c>
      <c r="C66" s="20">
        <v>3706</v>
      </c>
      <c r="D66" s="23" t="s">
        <v>1171</v>
      </c>
      <c r="E66" s="20" t="s">
        <v>1153</v>
      </c>
      <c r="F66" s="20">
        <v>36308</v>
      </c>
      <c r="G66" s="6">
        <v>1</v>
      </c>
      <c r="H66" s="148">
        <v>187.02</v>
      </c>
      <c r="I66" s="148">
        <f t="shared" si="1"/>
        <v>187.02</v>
      </c>
      <c r="J66" s="20" t="s">
        <v>1144</v>
      </c>
      <c r="K66" s="20">
        <v>4</v>
      </c>
      <c r="L66" s="110">
        <v>1</v>
      </c>
    </row>
    <row r="67" spans="1:12" ht="45" x14ac:dyDescent="0.25">
      <c r="A67" s="20">
        <v>30</v>
      </c>
      <c r="B67" s="40" t="s">
        <v>1169</v>
      </c>
      <c r="C67" s="20">
        <v>3714</v>
      </c>
      <c r="D67" s="23" t="s">
        <v>1171</v>
      </c>
      <c r="E67" s="20" t="s">
        <v>1153</v>
      </c>
      <c r="F67" s="20">
        <v>36313</v>
      </c>
      <c r="G67" s="6">
        <v>1</v>
      </c>
      <c r="H67" s="148">
        <v>187.02</v>
      </c>
      <c r="I67" s="148">
        <f t="shared" si="1"/>
        <v>187.02</v>
      </c>
      <c r="J67" s="20" t="s">
        <v>1144</v>
      </c>
      <c r="K67" s="20">
        <v>4</v>
      </c>
      <c r="L67" s="110">
        <v>1</v>
      </c>
    </row>
    <row r="68" spans="1:12" ht="45" x14ac:dyDescent="0.25">
      <c r="A68" s="20">
        <v>31</v>
      </c>
      <c r="B68" s="40" t="s">
        <v>1169</v>
      </c>
      <c r="C68" s="20">
        <v>3694</v>
      </c>
      <c r="D68" s="23" t="s">
        <v>1171</v>
      </c>
      <c r="E68" s="20" t="s">
        <v>1153</v>
      </c>
      <c r="F68" s="20">
        <v>36299</v>
      </c>
      <c r="G68" s="6">
        <v>1</v>
      </c>
      <c r="H68" s="148">
        <v>187.02</v>
      </c>
      <c r="I68" s="148">
        <f t="shared" si="1"/>
        <v>187.02</v>
      </c>
      <c r="J68" s="20" t="s">
        <v>1144</v>
      </c>
      <c r="K68" s="20">
        <v>4</v>
      </c>
      <c r="L68" s="110">
        <v>1</v>
      </c>
    </row>
    <row r="69" spans="1:12" ht="45" x14ac:dyDescent="0.25">
      <c r="A69" s="20">
        <v>32</v>
      </c>
      <c r="B69" s="40" t="s">
        <v>1169</v>
      </c>
      <c r="C69" s="20">
        <v>3709</v>
      </c>
      <c r="D69" s="23" t="s">
        <v>1171</v>
      </c>
      <c r="E69" s="20" t="s">
        <v>1153</v>
      </c>
      <c r="F69" s="20">
        <v>36311</v>
      </c>
      <c r="G69" s="6">
        <v>1</v>
      </c>
      <c r="H69" s="148">
        <v>187.02</v>
      </c>
      <c r="I69" s="148">
        <f t="shared" si="1"/>
        <v>187.02</v>
      </c>
      <c r="J69" s="20" t="s">
        <v>1144</v>
      </c>
      <c r="K69" s="20">
        <v>4</v>
      </c>
      <c r="L69" s="110">
        <v>1</v>
      </c>
    </row>
    <row r="70" spans="1:12" ht="45" x14ac:dyDescent="0.25">
      <c r="A70" s="20">
        <v>33</v>
      </c>
      <c r="B70" s="40" t="s">
        <v>1169</v>
      </c>
      <c r="C70" s="20">
        <v>3703</v>
      </c>
      <c r="D70" s="23" t="s">
        <v>1171</v>
      </c>
      <c r="E70" s="20" t="s">
        <v>1153</v>
      </c>
      <c r="F70" s="20">
        <v>36305</v>
      </c>
      <c r="G70" s="6">
        <v>1</v>
      </c>
      <c r="H70" s="148">
        <v>187.02</v>
      </c>
      <c r="I70" s="148">
        <f t="shared" ref="I70:I101" si="2">(G70*H70)</f>
        <v>187.02</v>
      </c>
      <c r="J70" s="20" t="s">
        <v>1144</v>
      </c>
      <c r="K70" s="20">
        <v>4</v>
      </c>
      <c r="L70" s="110">
        <v>1</v>
      </c>
    </row>
    <row r="71" spans="1:12" ht="45" x14ac:dyDescent="0.25">
      <c r="A71" s="20">
        <v>34</v>
      </c>
      <c r="B71" s="40" t="s">
        <v>1169</v>
      </c>
      <c r="C71" s="20">
        <v>3720</v>
      </c>
      <c r="D71" s="23" t="s">
        <v>1171</v>
      </c>
      <c r="E71" s="20" t="s">
        <v>1153</v>
      </c>
      <c r="F71" s="20">
        <v>36319</v>
      </c>
      <c r="G71" s="6">
        <v>1</v>
      </c>
      <c r="H71" s="148">
        <v>187.02</v>
      </c>
      <c r="I71" s="148">
        <f t="shared" si="2"/>
        <v>187.02</v>
      </c>
      <c r="J71" s="20" t="s">
        <v>1144</v>
      </c>
      <c r="K71" s="20">
        <v>4</v>
      </c>
      <c r="L71" s="110">
        <v>1</v>
      </c>
    </row>
    <row r="72" spans="1:12" ht="45" x14ac:dyDescent="0.25">
      <c r="A72" s="20">
        <v>35</v>
      </c>
      <c r="B72" s="40" t="s">
        <v>1169</v>
      </c>
      <c r="C72" s="20">
        <v>3722</v>
      </c>
      <c r="D72" s="23" t="s">
        <v>1171</v>
      </c>
      <c r="E72" s="20" t="s">
        <v>1153</v>
      </c>
      <c r="F72" s="20">
        <v>36321</v>
      </c>
      <c r="G72" s="6">
        <v>1</v>
      </c>
      <c r="H72" s="148">
        <v>187.02</v>
      </c>
      <c r="I72" s="148">
        <f t="shared" si="2"/>
        <v>187.02</v>
      </c>
      <c r="J72" s="20" t="s">
        <v>1144</v>
      </c>
      <c r="K72" s="20">
        <v>4</v>
      </c>
      <c r="L72" s="110">
        <v>1</v>
      </c>
    </row>
    <row r="73" spans="1:12" ht="45" x14ac:dyDescent="0.25">
      <c r="A73" s="20">
        <v>36</v>
      </c>
      <c r="B73" s="40" t="s">
        <v>1169</v>
      </c>
      <c r="C73" s="20">
        <v>3707</v>
      </c>
      <c r="D73" s="23" t="s">
        <v>1171</v>
      </c>
      <c r="E73" s="20" t="s">
        <v>1153</v>
      </c>
      <c r="F73" s="20">
        <v>36309</v>
      </c>
      <c r="G73" s="6">
        <v>1</v>
      </c>
      <c r="H73" s="148">
        <v>187.02</v>
      </c>
      <c r="I73" s="148">
        <f t="shared" si="2"/>
        <v>187.02</v>
      </c>
      <c r="J73" s="20" t="s">
        <v>1144</v>
      </c>
      <c r="K73" s="20">
        <v>4</v>
      </c>
      <c r="L73" s="110">
        <v>1</v>
      </c>
    </row>
    <row r="74" spans="1:12" ht="45" x14ac:dyDescent="0.25">
      <c r="A74" s="20">
        <v>37</v>
      </c>
      <c r="B74" s="40" t="s">
        <v>1169</v>
      </c>
      <c r="C74" s="20">
        <v>3701</v>
      </c>
      <c r="D74" s="23" t="s">
        <v>1171</v>
      </c>
      <c r="E74" s="20" t="s">
        <v>1153</v>
      </c>
      <c r="F74" s="20">
        <v>36303</v>
      </c>
      <c r="G74" s="6">
        <v>1</v>
      </c>
      <c r="H74" s="148">
        <v>187.02</v>
      </c>
      <c r="I74" s="148">
        <f t="shared" si="2"/>
        <v>187.02</v>
      </c>
      <c r="J74" s="20" t="s">
        <v>1144</v>
      </c>
      <c r="K74" s="20">
        <v>4</v>
      </c>
      <c r="L74" s="110">
        <v>1</v>
      </c>
    </row>
    <row r="75" spans="1:12" ht="45" x14ac:dyDescent="0.25">
      <c r="A75" s="20">
        <v>38</v>
      </c>
      <c r="B75" s="40" t="s">
        <v>1169</v>
      </c>
      <c r="C75" s="20">
        <v>3716</v>
      </c>
      <c r="D75" s="23" t="s">
        <v>1171</v>
      </c>
      <c r="E75" s="20" t="s">
        <v>1153</v>
      </c>
      <c r="F75" s="20">
        <v>36315</v>
      </c>
      <c r="G75" s="6">
        <v>1</v>
      </c>
      <c r="H75" s="148">
        <v>187.02</v>
      </c>
      <c r="I75" s="148">
        <f t="shared" si="2"/>
        <v>187.02</v>
      </c>
      <c r="J75" s="20" t="s">
        <v>1144</v>
      </c>
      <c r="K75" s="20">
        <v>4</v>
      </c>
      <c r="L75" s="110">
        <v>1</v>
      </c>
    </row>
    <row r="76" spans="1:12" ht="45" x14ac:dyDescent="0.25">
      <c r="A76" s="20">
        <v>39</v>
      </c>
      <c r="B76" s="40" t="s">
        <v>1169</v>
      </c>
      <c r="C76" s="20">
        <v>3717</v>
      </c>
      <c r="D76" s="23" t="s">
        <v>1171</v>
      </c>
      <c r="E76" s="20" t="s">
        <v>1153</v>
      </c>
      <c r="F76" s="20">
        <v>36316</v>
      </c>
      <c r="G76" s="6">
        <v>1</v>
      </c>
      <c r="H76" s="148">
        <v>187.02</v>
      </c>
      <c r="I76" s="148">
        <f t="shared" si="2"/>
        <v>187.02</v>
      </c>
      <c r="J76" s="20" t="s">
        <v>1144</v>
      </c>
      <c r="K76" s="20">
        <v>4</v>
      </c>
      <c r="L76" s="110">
        <v>1</v>
      </c>
    </row>
    <row r="77" spans="1:12" ht="45" x14ac:dyDescent="0.25">
      <c r="A77" s="20">
        <v>40</v>
      </c>
      <c r="B77" s="40" t="s">
        <v>1169</v>
      </c>
      <c r="C77" s="20">
        <v>3702</v>
      </c>
      <c r="D77" s="23" t="s">
        <v>1171</v>
      </c>
      <c r="E77" s="20" t="s">
        <v>1153</v>
      </c>
      <c r="F77" s="20">
        <v>36304</v>
      </c>
      <c r="G77" s="6">
        <v>1</v>
      </c>
      <c r="H77" s="148">
        <v>187.02</v>
      </c>
      <c r="I77" s="148">
        <f t="shared" si="2"/>
        <v>187.02</v>
      </c>
      <c r="J77" s="20" t="s">
        <v>1144</v>
      </c>
      <c r="K77" s="20">
        <v>4</v>
      </c>
      <c r="L77" s="110">
        <v>1</v>
      </c>
    </row>
    <row r="78" spans="1:12" ht="45" x14ac:dyDescent="0.25">
      <c r="A78" s="20">
        <v>41</v>
      </c>
      <c r="B78" s="40" t="s">
        <v>1169</v>
      </c>
      <c r="C78" s="20">
        <v>3723</v>
      </c>
      <c r="D78" s="23" t="s">
        <v>1171</v>
      </c>
      <c r="E78" s="20" t="s">
        <v>1153</v>
      </c>
      <c r="F78" s="20">
        <v>36322</v>
      </c>
      <c r="G78" s="6">
        <v>1</v>
      </c>
      <c r="H78" s="148">
        <v>187.02</v>
      </c>
      <c r="I78" s="148">
        <f t="shared" si="2"/>
        <v>187.02</v>
      </c>
      <c r="J78" s="20" t="s">
        <v>1144</v>
      </c>
      <c r="K78" s="20">
        <v>4</v>
      </c>
      <c r="L78" s="110">
        <v>1</v>
      </c>
    </row>
    <row r="79" spans="1:12" ht="45" x14ac:dyDescent="0.25">
      <c r="A79" s="20">
        <v>42</v>
      </c>
      <c r="B79" s="40" t="s">
        <v>1169</v>
      </c>
      <c r="C79" s="20">
        <v>3700</v>
      </c>
      <c r="D79" s="23" t="s">
        <v>1171</v>
      </c>
      <c r="E79" s="20" t="s">
        <v>1153</v>
      </c>
      <c r="F79" s="20">
        <v>36302</v>
      </c>
      <c r="G79" s="6">
        <v>1</v>
      </c>
      <c r="H79" s="148">
        <v>187.02</v>
      </c>
      <c r="I79" s="148">
        <f t="shared" si="2"/>
        <v>187.02</v>
      </c>
      <c r="J79" s="20" t="s">
        <v>1144</v>
      </c>
      <c r="K79" s="20">
        <v>4</v>
      </c>
      <c r="L79" s="110">
        <v>1</v>
      </c>
    </row>
    <row r="80" spans="1:12" ht="45" x14ac:dyDescent="0.25">
      <c r="A80" s="20">
        <v>43</v>
      </c>
      <c r="B80" s="40" t="s">
        <v>1169</v>
      </c>
      <c r="C80" s="20">
        <v>3715</v>
      </c>
      <c r="D80" s="23" t="s">
        <v>1171</v>
      </c>
      <c r="E80" s="20" t="s">
        <v>1153</v>
      </c>
      <c r="F80" s="20">
        <v>36314</v>
      </c>
      <c r="G80" s="6">
        <v>1</v>
      </c>
      <c r="H80" s="148">
        <v>187.02</v>
      </c>
      <c r="I80" s="148">
        <f t="shared" si="2"/>
        <v>187.02</v>
      </c>
      <c r="J80" s="20" t="s">
        <v>1144</v>
      </c>
      <c r="K80" s="20">
        <v>4</v>
      </c>
      <c r="L80" s="110">
        <v>1</v>
      </c>
    </row>
    <row r="81" spans="1:12" ht="45" x14ac:dyDescent="0.25">
      <c r="A81" s="20">
        <v>44</v>
      </c>
      <c r="B81" s="40" t="s">
        <v>1169</v>
      </c>
      <c r="C81" s="20">
        <v>3719</v>
      </c>
      <c r="D81" s="23" t="s">
        <v>1171</v>
      </c>
      <c r="E81" s="20" t="s">
        <v>1153</v>
      </c>
      <c r="F81" s="20">
        <v>36318</v>
      </c>
      <c r="G81" s="6">
        <v>1</v>
      </c>
      <c r="H81" s="148">
        <v>187.02</v>
      </c>
      <c r="I81" s="148">
        <f t="shared" si="2"/>
        <v>187.02</v>
      </c>
      <c r="J81" s="20" t="s">
        <v>1144</v>
      </c>
      <c r="K81" s="20">
        <v>4</v>
      </c>
      <c r="L81" s="110">
        <v>1</v>
      </c>
    </row>
    <row r="82" spans="1:12" ht="45" x14ac:dyDescent="0.25">
      <c r="A82" s="20">
        <v>45</v>
      </c>
      <c r="B82" s="40" t="s">
        <v>1169</v>
      </c>
      <c r="C82" s="20">
        <v>3705</v>
      </c>
      <c r="D82" s="23" t="s">
        <v>1171</v>
      </c>
      <c r="E82" s="20" t="s">
        <v>1153</v>
      </c>
      <c r="F82" s="20">
        <v>36307</v>
      </c>
      <c r="G82" s="6">
        <v>1</v>
      </c>
      <c r="H82" s="148">
        <v>187.02</v>
      </c>
      <c r="I82" s="148">
        <f t="shared" si="2"/>
        <v>187.02</v>
      </c>
      <c r="J82" s="20" t="s">
        <v>1144</v>
      </c>
      <c r="K82" s="20">
        <v>4</v>
      </c>
      <c r="L82" s="110">
        <v>1</v>
      </c>
    </row>
    <row r="83" spans="1:12" ht="45" x14ac:dyDescent="0.25">
      <c r="A83" s="20">
        <v>46</v>
      </c>
      <c r="B83" s="40" t="s">
        <v>1169</v>
      </c>
      <c r="C83" s="20">
        <v>3713</v>
      </c>
      <c r="D83" s="23" t="s">
        <v>1171</v>
      </c>
      <c r="E83" s="20" t="s">
        <v>1153</v>
      </c>
      <c r="F83" s="20">
        <v>36312</v>
      </c>
      <c r="G83" s="6">
        <v>1</v>
      </c>
      <c r="H83" s="148">
        <v>187.02</v>
      </c>
      <c r="I83" s="148">
        <f t="shared" si="2"/>
        <v>187.02</v>
      </c>
      <c r="J83" s="20" t="s">
        <v>1144</v>
      </c>
      <c r="K83" s="20">
        <v>4</v>
      </c>
      <c r="L83" s="110">
        <v>1</v>
      </c>
    </row>
    <row r="84" spans="1:12" ht="45" x14ac:dyDescent="0.25">
      <c r="A84" s="20">
        <v>47</v>
      </c>
      <c r="B84" s="40" t="s">
        <v>1169</v>
      </c>
      <c r="C84" s="20">
        <v>3718</v>
      </c>
      <c r="D84" s="23" t="s">
        <v>1171</v>
      </c>
      <c r="E84" s="20" t="s">
        <v>1153</v>
      </c>
      <c r="F84" s="20">
        <v>36317</v>
      </c>
      <c r="G84" s="6">
        <v>1</v>
      </c>
      <c r="H84" s="148">
        <v>187.02</v>
      </c>
      <c r="I84" s="148">
        <f t="shared" si="2"/>
        <v>187.02</v>
      </c>
      <c r="J84" s="20" t="s">
        <v>1144</v>
      </c>
      <c r="K84" s="20">
        <v>4</v>
      </c>
      <c r="L84" s="110">
        <v>1</v>
      </c>
    </row>
    <row r="85" spans="1:12" ht="45" x14ac:dyDescent="0.25">
      <c r="A85" s="20">
        <v>48</v>
      </c>
      <c r="B85" s="40" t="s">
        <v>1169</v>
      </c>
      <c r="C85" s="20">
        <v>3728</v>
      </c>
      <c r="D85" s="23" t="s">
        <v>1171</v>
      </c>
      <c r="E85" s="20" t="s">
        <v>1153</v>
      </c>
      <c r="F85" s="20">
        <v>36324</v>
      </c>
      <c r="G85" s="6">
        <v>1</v>
      </c>
      <c r="H85" s="148">
        <v>187.02</v>
      </c>
      <c r="I85" s="148">
        <f t="shared" si="2"/>
        <v>187.02</v>
      </c>
      <c r="J85" s="20" t="s">
        <v>1144</v>
      </c>
      <c r="K85" s="20">
        <v>4</v>
      </c>
      <c r="L85" s="110">
        <v>1</v>
      </c>
    </row>
    <row r="86" spans="1:12" ht="60" x14ac:dyDescent="0.25">
      <c r="A86" s="20">
        <v>49</v>
      </c>
      <c r="B86" s="40" t="s">
        <v>1169</v>
      </c>
      <c r="C86" s="20">
        <v>3860</v>
      </c>
      <c r="D86" s="23" t="s">
        <v>1172</v>
      </c>
      <c r="E86" s="20" t="s">
        <v>1153</v>
      </c>
      <c r="F86" s="20">
        <v>36180</v>
      </c>
      <c r="G86" s="6">
        <v>1</v>
      </c>
      <c r="H86" s="148">
        <v>578.76</v>
      </c>
      <c r="I86" s="148">
        <f t="shared" si="2"/>
        <v>578.76</v>
      </c>
      <c r="J86" s="20" t="s">
        <v>1144</v>
      </c>
      <c r="K86" s="20">
        <v>4</v>
      </c>
      <c r="L86" s="110">
        <v>1</v>
      </c>
    </row>
    <row r="87" spans="1:12" ht="60" x14ac:dyDescent="0.25">
      <c r="A87" s="20">
        <v>50</v>
      </c>
      <c r="B87" s="40" t="s">
        <v>1169</v>
      </c>
      <c r="C87" s="20">
        <v>3887</v>
      </c>
      <c r="D87" s="23" t="s">
        <v>1172</v>
      </c>
      <c r="E87" s="20" t="s">
        <v>1153</v>
      </c>
      <c r="F87" s="20">
        <v>36202</v>
      </c>
      <c r="G87" s="6">
        <v>1</v>
      </c>
      <c r="H87" s="148">
        <v>578.76</v>
      </c>
      <c r="I87" s="148">
        <f t="shared" si="2"/>
        <v>578.76</v>
      </c>
      <c r="J87" s="20" t="s">
        <v>1144</v>
      </c>
      <c r="K87" s="20">
        <v>4</v>
      </c>
      <c r="L87" s="110">
        <v>1</v>
      </c>
    </row>
    <row r="88" spans="1:12" ht="60" x14ac:dyDescent="0.25">
      <c r="A88" s="20">
        <v>51</v>
      </c>
      <c r="B88" s="40" t="s">
        <v>1169</v>
      </c>
      <c r="C88" s="20">
        <v>3868</v>
      </c>
      <c r="D88" s="23" t="s">
        <v>1172</v>
      </c>
      <c r="E88" s="20" t="s">
        <v>1153</v>
      </c>
      <c r="F88" s="20">
        <v>36186</v>
      </c>
      <c r="G88" s="6">
        <v>1</v>
      </c>
      <c r="H88" s="148">
        <v>578.76</v>
      </c>
      <c r="I88" s="148">
        <f t="shared" si="2"/>
        <v>578.76</v>
      </c>
      <c r="J88" s="20" t="s">
        <v>1144</v>
      </c>
      <c r="K88" s="20">
        <v>4</v>
      </c>
      <c r="L88" s="110">
        <v>1</v>
      </c>
    </row>
    <row r="89" spans="1:12" ht="60" x14ac:dyDescent="0.25">
      <c r="A89" s="20">
        <v>52</v>
      </c>
      <c r="B89" s="40" t="s">
        <v>1169</v>
      </c>
      <c r="C89" s="20">
        <v>3871</v>
      </c>
      <c r="D89" s="23" t="s">
        <v>1172</v>
      </c>
      <c r="E89" s="20" t="s">
        <v>1153</v>
      </c>
      <c r="F89" s="20">
        <v>36189</v>
      </c>
      <c r="G89" s="6">
        <v>1</v>
      </c>
      <c r="H89" s="148">
        <v>578.76</v>
      </c>
      <c r="I89" s="148">
        <f t="shared" si="2"/>
        <v>578.76</v>
      </c>
      <c r="J89" s="20" t="s">
        <v>1144</v>
      </c>
      <c r="K89" s="20">
        <v>4</v>
      </c>
      <c r="L89" s="110">
        <v>1</v>
      </c>
    </row>
    <row r="90" spans="1:12" ht="60" x14ac:dyDescent="0.25">
      <c r="A90" s="20">
        <v>53</v>
      </c>
      <c r="B90" s="40" t="s">
        <v>1169</v>
      </c>
      <c r="C90" s="20">
        <v>3859</v>
      </c>
      <c r="D90" s="23" t="s">
        <v>1172</v>
      </c>
      <c r="E90" s="20" t="s">
        <v>1153</v>
      </c>
      <c r="F90" s="20">
        <v>36179</v>
      </c>
      <c r="G90" s="6">
        <v>1</v>
      </c>
      <c r="H90" s="148">
        <v>578.76</v>
      </c>
      <c r="I90" s="148">
        <f t="shared" si="2"/>
        <v>578.76</v>
      </c>
      <c r="J90" s="20" t="s">
        <v>1144</v>
      </c>
      <c r="K90" s="20">
        <v>4</v>
      </c>
      <c r="L90" s="110">
        <v>1</v>
      </c>
    </row>
    <row r="91" spans="1:12" ht="60" x14ac:dyDescent="0.25">
      <c r="A91" s="20">
        <v>54</v>
      </c>
      <c r="B91" s="40" t="s">
        <v>1169</v>
      </c>
      <c r="C91" s="20">
        <v>3885</v>
      </c>
      <c r="D91" s="23" t="s">
        <v>1172</v>
      </c>
      <c r="E91" s="20" t="s">
        <v>1153</v>
      </c>
      <c r="F91" s="20">
        <v>36200</v>
      </c>
      <c r="G91" s="6">
        <v>1</v>
      </c>
      <c r="H91" s="148">
        <v>578.76</v>
      </c>
      <c r="I91" s="148">
        <f t="shared" si="2"/>
        <v>578.76</v>
      </c>
      <c r="J91" s="20" t="s">
        <v>1144</v>
      </c>
      <c r="K91" s="20">
        <v>4</v>
      </c>
      <c r="L91" s="110">
        <v>1</v>
      </c>
    </row>
    <row r="92" spans="1:12" ht="60" x14ac:dyDescent="0.25">
      <c r="A92" s="20">
        <v>55</v>
      </c>
      <c r="B92" s="40" t="s">
        <v>1169</v>
      </c>
      <c r="C92" s="20">
        <v>3873</v>
      </c>
      <c r="D92" s="23" t="s">
        <v>1172</v>
      </c>
      <c r="E92" s="20" t="s">
        <v>1153</v>
      </c>
      <c r="F92" s="20">
        <v>36191</v>
      </c>
      <c r="G92" s="6">
        <v>1</v>
      </c>
      <c r="H92" s="148">
        <v>578.76</v>
      </c>
      <c r="I92" s="148">
        <f t="shared" si="2"/>
        <v>578.76</v>
      </c>
      <c r="J92" s="20" t="s">
        <v>1144</v>
      </c>
      <c r="K92" s="20">
        <v>4</v>
      </c>
      <c r="L92" s="110">
        <v>1</v>
      </c>
    </row>
    <row r="93" spans="1:12" ht="60" x14ac:dyDescent="0.25">
      <c r="A93" s="20">
        <v>56</v>
      </c>
      <c r="B93" s="40" t="s">
        <v>1169</v>
      </c>
      <c r="C93" s="20">
        <v>3870</v>
      </c>
      <c r="D93" s="23" t="s">
        <v>1172</v>
      </c>
      <c r="E93" s="20" t="s">
        <v>1153</v>
      </c>
      <c r="F93" s="20">
        <v>36188</v>
      </c>
      <c r="G93" s="6">
        <v>1</v>
      </c>
      <c r="H93" s="148">
        <v>578.76</v>
      </c>
      <c r="I93" s="148">
        <f t="shared" si="2"/>
        <v>578.76</v>
      </c>
      <c r="J93" s="20" t="s">
        <v>1144</v>
      </c>
      <c r="K93" s="20">
        <v>4</v>
      </c>
      <c r="L93" s="110">
        <v>1</v>
      </c>
    </row>
    <row r="94" spans="1:12" ht="60" x14ac:dyDescent="0.25">
      <c r="A94" s="20">
        <v>57</v>
      </c>
      <c r="B94" s="40" t="s">
        <v>1169</v>
      </c>
      <c r="C94" s="20">
        <v>3881</v>
      </c>
      <c r="D94" s="23" t="s">
        <v>1172</v>
      </c>
      <c r="E94" s="20" t="s">
        <v>1153</v>
      </c>
      <c r="F94" s="20">
        <v>36196</v>
      </c>
      <c r="G94" s="6">
        <v>1</v>
      </c>
      <c r="H94" s="148">
        <v>578.76</v>
      </c>
      <c r="I94" s="148">
        <f t="shared" si="2"/>
        <v>578.76</v>
      </c>
      <c r="J94" s="20" t="s">
        <v>1144</v>
      </c>
      <c r="K94" s="20">
        <v>4</v>
      </c>
      <c r="L94" s="110">
        <v>1</v>
      </c>
    </row>
    <row r="95" spans="1:12" ht="60" x14ac:dyDescent="0.25">
      <c r="A95" s="20">
        <v>58</v>
      </c>
      <c r="B95" s="40" t="s">
        <v>1169</v>
      </c>
      <c r="C95" s="20">
        <v>3886</v>
      </c>
      <c r="D95" s="23" t="s">
        <v>1172</v>
      </c>
      <c r="E95" s="20" t="s">
        <v>1153</v>
      </c>
      <c r="F95" s="20">
        <v>36201</v>
      </c>
      <c r="G95" s="6">
        <v>1</v>
      </c>
      <c r="H95" s="148">
        <v>578.76</v>
      </c>
      <c r="I95" s="148">
        <f t="shared" si="2"/>
        <v>578.76</v>
      </c>
      <c r="J95" s="20" t="s">
        <v>1144</v>
      </c>
      <c r="K95" s="20">
        <v>4</v>
      </c>
      <c r="L95" s="110">
        <v>1</v>
      </c>
    </row>
    <row r="96" spans="1:12" ht="60" x14ac:dyDescent="0.25">
      <c r="A96" s="20">
        <v>59</v>
      </c>
      <c r="B96" s="40" t="s">
        <v>1169</v>
      </c>
      <c r="C96" s="20">
        <v>3880</v>
      </c>
      <c r="D96" s="23" t="s">
        <v>1172</v>
      </c>
      <c r="E96" s="20" t="s">
        <v>1153</v>
      </c>
      <c r="F96" s="20">
        <v>36195</v>
      </c>
      <c r="G96" s="6">
        <v>1</v>
      </c>
      <c r="H96" s="148">
        <v>578.76</v>
      </c>
      <c r="I96" s="148">
        <f t="shared" si="2"/>
        <v>578.76</v>
      </c>
      <c r="J96" s="20" t="s">
        <v>1144</v>
      </c>
      <c r="K96" s="20">
        <v>4</v>
      </c>
      <c r="L96" s="110">
        <v>1</v>
      </c>
    </row>
    <row r="97" spans="1:12" ht="60" x14ac:dyDescent="0.25">
      <c r="A97" s="20">
        <v>60</v>
      </c>
      <c r="B97" s="40" t="s">
        <v>1169</v>
      </c>
      <c r="C97" s="20">
        <v>3872</v>
      </c>
      <c r="D97" s="23" t="s">
        <v>1172</v>
      </c>
      <c r="E97" s="20" t="s">
        <v>1153</v>
      </c>
      <c r="F97" s="20">
        <v>36190</v>
      </c>
      <c r="G97" s="6">
        <v>1</v>
      </c>
      <c r="H97" s="148">
        <v>578.76</v>
      </c>
      <c r="I97" s="148">
        <f t="shared" si="2"/>
        <v>578.76</v>
      </c>
      <c r="J97" s="20" t="s">
        <v>1144</v>
      </c>
      <c r="K97" s="20">
        <v>4</v>
      </c>
      <c r="L97" s="110">
        <v>1</v>
      </c>
    </row>
    <row r="98" spans="1:12" ht="60" x14ac:dyDescent="0.25">
      <c r="A98" s="20">
        <v>61</v>
      </c>
      <c r="B98" s="40" t="s">
        <v>1169</v>
      </c>
      <c r="C98" s="20">
        <v>3867</v>
      </c>
      <c r="D98" s="23" t="s">
        <v>1172</v>
      </c>
      <c r="E98" s="20" t="s">
        <v>1153</v>
      </c>
      <c r="F98" s="20">
        <v>36185</v>
      </c>
      <c r="G98" s="6">
        <v>1</v>
      </c>
      <c r="H98" s="148">
        <v>578.76</v>
      </c>
      <c r="I98" s="148">
        <f t="shared" si="2"/>
        <v>578.76</v>
      </c>
      <c r="J98" s="20" t="s">
        <v>1144</v>
      </c>
      <c r="K98" s="20">
        <v>4</v>
      </c>
      <c r="L98" s="110">
        <v>1</v>
      </c>
    </row>
    <row r="99" spans="1:12" ht="60" x14ac:dyDescent="0.25">
      <c r="A99" s="20">
        <v>62</v>
      </c>
      <c r="B99" s="40" t="s">
        <v>1169</v>
      </c>
      <c r="C99" s="20">
        <v>3893</v>
      </c>
      <c r="D99" s="23" t="s">
        <v>1172</v>
      </c>
      <c r="E99" s="20" t="s">
        <v>1153</v>
      </c>
      <c r="F99" s="20">
        <v>36204</v>
      </c>
      <c r="G99" s="6">
        <v>1</v>
      </c>
      <c r="H99" s="148">
        <v>578.76</v>
      </c>
      <c r="I99" s="148">
        <f t="shared" si="2"/>
        <v>578.76</v>
      </c>
      <c r="J99" s="20" t="s">
        <v>1144</v>
      </c>
      <c r="K99" s="20">
        <v>4</v>
      </c>
      <c r="L99" s="110">
        <v>1</v>
      </c>
    </row>
    <row r="100" spans="1:12" ht="60" x14ac:dyDescent="0.25">
      <c r="A100" s="20">
        <v>63</v>
      </c>
      <c r="B100" s="40" t="s">
        <v>1169</v>
      </c>
      <c r="C100" s="20">
        <v>3865</v>
      </c>
      <c r="D100" s="23" t="s">
        <v>1172</v>
      </c>
      <c r="E100" s="20" t="s">
        <v>1153</v>
      </c>
      <c r="F100" s="20">
        <v>36183</v>
      </c>
      <c r="G100" s="6">
        <v>1</v>
      </c>
      <c r="H100" s="148">
        <v>578.76</v>
      </c>
      <c r="I100" s="148">
        <f t="shared" si="2"/>
        <v>578.76</v>
      </c>
      <c r="J100" s="20" t="s">
        <v>1144</v>
      </c>
      <c r="K100" s="20">
        <v>4</v>
      </c>
      <c r="L100" s="110">
        <v>1</v>
      </c>
    </row>
    <row r="101" spans="1:12" ht="60" x14ac:dyDescent="0.25">
      <c r="A101" s="20">
        <v>64</v>
      </c>
      <c r="B101" s="40" t="s">
        <v>1169</v>
      </c>
      <c r="C101" s="20">
        <v>3874</v>
      </c>
      <c r="D101" s="23" t="s">
        <v>1172</v>
      </c>
      <c r="E101" s="20" t="s">
        <v>1153</v>
      </c>
      <c r="F101" s="20">
        <v>36192</v>
      </c>
      <c r="G101" s="6">
        <v>1</v>
      </c>
      <c r="H101" s="148">
        <v>578.76</v>
      </c>
      <c r="I101" s="148">
        <f t="shared" si="2"/>
        <v>578.76</v>
      </c>
      <c r="J101" s="20" t="s">
        <v>1144</v>
      </c>
      <c r="K101" s="20">
        <v>4</v>
      </c>
      <c r="L101" s="110">
        <v>1</v>
      </c>
    </row>
    <row r="102" spans="1:12" ht="60" x14ac:dyDescent="0.25">
      <c r="A102" s="20">
        <v>65</v>
      </c>
      <c r="B102" s="40" t="s">
        <v>1169</v>
      </c>
      <c r="C102" s="20">
        <v>3888</v>
      </c>
      <c r="D102" s="23" t="s">
        <v>1172</v>
      </c>
      <c r="E102" s="20" t="s">
        <v>1153</v>
      </c>
      <c r="F102" s="20">
        <v>36203</v>
      </c>
      <c r="G102" s="6">
        <v>1</v>
      </c>
      <c r="H102" s="148">
        <v>578.76</v>
      </c>
      <c r="I102" s="148">
        <f t="shared" ref="I102:I111" si="3">(G102*H102)</f>
        <v>578.76</v>
      </c>
      <c r="J102" s="20" t="s">
        <v>1144</v>
      </c>
      <c r="K102" s="20">
        <v>4</v>
      </c>
      <c r="L102" s="110">
        <v>1</v>
      </c>
    </row>
    <row r="103" spans="1:12" ht="60" x14ac:dyDescent="0.25">
      <c r="A103" s="20">
        <v>66</v>
      </c>
      <c r="B103" s="40" t="s">
        <v>1169</v>
      </c>
      <c r="C103" s="20">
        <v>3883</v>
      </c>
      <c r="D103" s="23" t="s">
        <v>1172</v>
      </c>
      <c r="E103" s="20" t="s">
        <v>1153</v>
      </c>
      <c r="F103" s="20">
        <v>36198</v>
      </c>
      <c r="G103" s="6">
        <v>1</v>
      </c>
      <c r="H103" s="148">
        <v>578.76</v>
      </c>
      <c r="I103" s="148">
        <f t="shared" si="3"/>
        <v>578.76</v>
      </c>
      <c r="J103" s="20" t="s">
        <v>1144</v>
      </c>
      <c r="K103" s="20">
        <v>4</v>
      </c>
      <c r="L103" s="110">
        <v>1</v>
      </c>
    </row>
    <row r="104" spans="1:12" ht="60" x14ac:dyDescent="0.25">
      <c r="A104" s="20">
        <v>67</v>
      </c>
      <c r="B104" s="40" t="s">
        <v>1169</v>
      </c>
      <c r="C104" s="20">
        <v>3864</v>
      </c>
      <c r="D104" s="23" t="s">
        <v>1172</v>
      </c>
      <c r="E104" s="20" t="s">
        <v>1153</v>
      </c>
      <c r="F104" s="20">
        <v>36182</v>
      </c>
      <c r="G104" s="6">
        <v>1</v>
      </c>
      <c r="H104" s="148">
        <v>578.76</v>
      </c>
      <c r="I104" s="148">
        <f t="shared" si="3"/>
        <v>578.76</v>
      </c>
      <c r="J104" s="20" t="s">
        <v>1144</v>
      </c>
      <c r="K104" s="20">
        <v>4</v>
      </c>
      <c r="L104" s="110">
        <v>1</v>
      </c>
    </row>
    <row r="105" spans="1:12" ht="60" x14ac:dyDescent="0.25">
      <c r="A105" s="20">
        <v>68</v>
      </c>
      <c r="B105" s="40" t="s">
        <v>1169</v>
      </c>
      <c r="C105" s="20">
        <v>3878</v>
      </c>
      <c r="D105" s="23" t="s">
        <v>1172</v>
      </c>
      <c r="E105" s="20" t="s">
        <v>1153</v>
      </c>
      <c r="F105" s="20">
        <v>36193</v>
      </c>
      <c r="G105" s="6">
        <v>1</v>
      </c>
      <c r="H105" s="148">
        <v>578.76</v>
      </c>
      <c r="I105" s="148">
        <f t="shared" si="3"/>
        <v>578.76</v>
      </c>
      <c r="J105" s="20" t="s">
        <v>1144</v>
      </c>
      <c r="K105" s="20">
        <v>4</v>
      </c>
      <c r="L105" s="110">
        <v>1</v>
      </c>
    </row>
    <row r="106" spans="1:12" ht="60" x14ac:dyDescent="0.25">
      <c r="A106" s="20">
        <v>69</v>
      </c>
      <c r="B106" s="40" t="s">
        <v>1169</v>
      </c>
      <c r="C106" s="20">
        <v>3861</v>
      </c>
      <c r="D106" s="23" t="s">
        <v>1172</v>
      </c>
      <c r="E106" s="20" t="s">
        <v>1153</v>
      </c>
      <c r="F106" s="20">
        <v>36181</v>
      </c>
      <c r="G106" s="6">
        <v>1</v>
      </c>
      <c r="H106" s="148">
        <v>578.76</v>
      </c>
      <c r="I106" s="148">
        <f t="shared" si="3"/>
        <v>578.76</v>
      </c>
      <c r="J106" s="20" t="s">
        <v>1144</v>
      </c>
      <c r="K106" s="20">
        <v>4</v>
      </c>
      <c r="L106" s="110">
        <v>1</v>
      </c>
    </row>
    <row r="107" spans="1:12" ht="60" x14ac:dyDescent="0.25">
      <c r="A107" s="20">
        <v>70</v>
      </c>
      <c r="B107" s="40" t="s">
        <v>1169</v>
      </c>
      <c r="C107" s="20">
        <v>3866</v>
      </c>
      <c r="D107" s="23" t="s">
        <v>1172</v>
      </c>
      <c r="E107" s="20" t="s">
        <v>1153</v>
      </c>
      <c r="F107" s="20">
        <v>36184</v>
      </c>
      <c r="G107" s="6">
        <v>1</v>
      </c>
      <c r="H107" s="148">
        <v>578.76</v>
      </c>
      <c r="I107" s="148">
        <f t="shared" si="3"/>
        <v>578.76</v>
      </c>
      <c r="J107" s="20" t="s">
        <v>1144</v>
      </c>
      <c r="K107" s="20">
        <v>4</v>
      </c>
      <c r="L107" s="110">
        <v>1</v>
      </c>
    </row>
    <row r="108" spans="1:12" ht="60" x14ac:dyDescent="0.25">
      <c r="A108" s="20">
        <v>71</v>
      </c>
      <c r="B108" s="40" t="s">
        <v>1169</v>
      </c>
      <c r="C108" s="20">
        <v>3869</v>
      </c>
      <c r="D108" s="23" t="s">
        <v>1172</v>
      </c>
      <c r="E108" s="20" t="s">
        <v>1153</v>
      </c>
      <c r="F108" s="20">
        <v>36187</v>
      </c>
      <c r="G108" s="6">
        <v>1</v>
      </c>
      <c r="H108" s="148">
        <v>578.76</v>
      </c>
      <c r="I108" s="148">
        <f t="shared" si="3"/>
        <v>578.76</v>
      </c>
      <c r="J108" s="20" t="s">
        <v>1144</v>
      </c>
      <c r="K108" s="20">
        <v>4</v>
      </c>
      <c r="L108" s="110">
        <v>1</v>
      </c>
    </row>
    <row r="109" spans="1:12" ht="60" x14ac:dyDescent="0.25">
      <c r="A109" s="20">
        <v>72</v>
      </c>
      <c r="B109" s="40" t="s">
        <v>1169</v>
      </c>
      <c r="C109" s="20">
        <v>3882</v>
      </c>
      <c r="D109" s="23" t="s">
        <v>1172</v>
      </c>
      <c r="E109" s="20" t="s">
        <v>1153</v>
      </c>
      <c r="F109" s="20">
        <v>36197</v>
      </c>
      <c r="G109" s="6">
        <v>1</v>
      </c>
      <c r="H109" s="148">
        <v>578.76</v>
      </c>
      <c r="I109" s="148">
        <f t="shared" si="3"/>
        <v>578.76</v>
      </c>
      <c r="J109" s="20" t="s">
        <v>1144</v>
      </c>
      <c r="K109" s="20">
        <v>4</v>
      </c>
      <c r="L109" s="110">
        <v>1</v>
      </c>
    </row>
    <row r="110" spans="1:12" ht="45" x14ac:dyDescent="0.25">
      <c r="A110" s="20">
        <v>73</v>
      </c>
      <c r="B110" s="40" t="s">
        <v>1169</v>
      </c>
      <c r="C110" s="20">
        <v>4539</v>
      </c>
      <c r="D110" s="23" t="s">
        <v>1173</v>
      </c>
      <c r="E110" s="20" t="s">
        <v>1153</v>
      </c>
      <c r="F110" s="20">
        <v>36100</v>
      </c>
      <c r="G110" s="6">
        <v>1</v>
      </c>
      <c r="H110" s="148">
        <v>21627.360000000001</v>
      </c>
      <c r="I110" s="148">
        <f t="shared" si="3"/>
        <v>21627.360000000001</v>
      </c>
      <c r="J110" s="20" t="s">
        <v>1144</v>
      </c>
      <c r="K110" s="20">
        <v>2</v>
      </c>
      <c r="L110" s="110">
        <v>1</v>
      </c>
    </row>
    <row r="111" spans="1:12" ht="60" x14ac:dyDescent="0.25">
      <c r="A111" s="20">
        <v>74</v>
      </c>
      <c r="B111" s="40" t="s">
        <v>1169</v>
      </c>
      <c r="C111" s="7">
        <v>4573</v>
      </c>
      <c r="D111" s="46" t="s">
        <v>1174</v>
      </c>
      <c r="E111" s="20" t="s">
        <v>1153</v>
      </c>
      <c r="F111" s="20">
        <v>36092</v>
      </c>
      <c r="G111" s="6">
        <v>1</v>
      </c>
      <c r="H111" s="148">
        <v>1300.3399999999999</v>
      </c>
      <c r="I111" s="148">
        <f t="shared" si="3"/>
        <v>1300.3399999999999</v>
      </c>
      <c r="J111" s="20" t="s">
        <v>1144</v>
      </c>
      <c r="K111" s="20">
        <v>8</v>
      </c>
      <c r="L111" s="110">
        <v>1</v>
      </c>
    </row>
    <row r="112" spans="1:12" x14ac:dyDescent="0.25">
      <c r="A112" s="30"/>
      <c r="B112" s="30" t="s">
        <v>43</v>
      </c>
      <c r="C112" s="30"/>
      <c r="D112" s="30"/>
      <c r="E112" s="30"/>
      <c r="F112" s="30"/>
      <c r="G112" s="30"/>
      <c r="H112" s="151"/>
      <c r="I112" s="141">
        <f>SUM(I38:I111)</f>
        <v>117611.05999999997</v>
      </c>
      <c r="J112" s="30"/>
      <c r="K112" s="30"/>
      <c r="L112" s="30"/>
    </row>
    <row r="113" spans="1:12" ht="45" x14ac:dyDescent="0.25">
      <c r="A113" s="20">
        <v>1</v>
      </c>
      <c r="B113" s="36" t="s">
        <v>1181</v>
      </c>
      <c r="C113" s="126" t="s">
        <v>1270</v>
      </c>
      <c r="D113" s="127" t="s">
        <v>1185</v>
      </c>
      <c r="E113" s="7" t="s">
        <v>1153</v>
      </c>
      <c r="F113" s="126" t="s">
        <v>1184</v>
      </c>
      <c r="G113" s="122">
        <v>1</v>
      </c>
      <c r="H113" s="152">
        <v>4030.74</v>
      </c>
      <c r="I113" s="148">
        <f>SUM(G113*H113)</f>
        <v>4030.74</v>
      </c>
      <c r="J113" s="7" t="s">
        <v>1144</v>
      </c>
      <c r="K113" s="7">
        <v>8</v>
      </c>
      <c r="L113" s="117">
        <v>1</v>
      </c>
    </row>
    <row r="114" spans="1:12" ht="45" x14ac:dyDescent="0.25">
      <c r="A114" s="20">
        <v>2</v>
      </c>
      <c r="B114" s="36" t="s">
        <v>1181</v>
      </c>
      <c r="C114" s="126" t="s">
        <v>1271</v>
      </c>
      <c r="D114" s="127" t="s">
        <v>1185</v>
      </c>
      <c r="E114" s="7" t="s">
        <v>1153</v>
      </c>
      <c r="F114" s="126" t="s">
        <v>1186</v>
      </c>
      <c r="G114" s="122">
        <v>1</v>
      </c>
      <c r="H114" s="152">
        <v>4030.74</v>
      </c>
      <c r="I114" s="148">
        <f t="shared" ref="I114:I177" si="4">SUM(G114*H114)</f>
        <v>4030.74</v>
      </c>
      <c r="J114" s="7" t="s">
        <v>1144</v>
      </c>
      <c r="K114" s="7">
        <v>8</v>
      </c>
      <c r="L114" s="117">
        <v>1</v>
      </c>
    </row>
    <row r="115" spans="1:12" ht="75" x14ac:dyDescent="0.25">
      <c r="A115" s="20">
        <v>3</v>
      </c>
      <c r="B115" s="36" t="s">
        <v>1181</v>
      </c>
      <c r="C115" s="126" t="s">
        <v>1272</v>
      </c>
      <c r="D115" s="127" t="s">
        <v>1188</v>
      </c>
      <c r="E115" s="7" t="s">
        <v>1153</v>
      </c>
      <c r="F115" s="126" t="s">
        <v>1187</v>
      </c>
      <c r="G115" s="122">
        <v>1</v>
      </c>
      <c r="H115" s="152">
        <v>3179.36</v>
      </c>
      <c r="I115" s="148">
        <f t="shared" si="4"/>
        <v>3179.36</v>
      </c>
      <c r="J115" s="7" t="s">
        <v>1144</v>
      </c>
      <c r="K115" s="7">
        <v>2</v>
      </c>
      <c r="L115" s="117">
        <v>1</v>
      </c>
    </row>
    <row r="116" spans="1:12" ht="75" x14ac:dyDescent="0.25">
      <c r="A116" s="20">
        <v>4</v>
      </c>
      <c r="B116" s="36" t="s">
        <v>1181</v>
      </c>
      <c r="C116" s="126" t="s">
        <v>1273</v>
      </c>
      <c r="D116" s="127" t="s">
        <v>1188</v>
      </c>
      <c r="E116" s="7" t="s">
        <v>1153</v>
      </c>
      <c r="F116" s="126" t="s">
        <v>1189</v>
      </c>
      <c r="G116" s="122">
        <v>1</v>
      </c>
      <c r="H116" s="152">
        <v>3179.36</v>
      </c>
      <c r="I116" s="148">
        <f t="shared" si="4"/>
        <v>3179.36</v>
      </c>
      <c r="J116" s="7" t="s">
        <v>1144</v>
      </c>
      <c r="K116" s="7">
        <v>2</v>
      </c>
      <c r="L116" s="117">
        <v>1</v>
      </c>
    </row>
    <row r="117" spans="1:12" ht="75" x14ac:dyDescent="0.25">
      <c r="A117" s="20">
        <v>5</v>
      </c>
      <c r="B117" s="36" t="s">
        <v>1181</v>
      </c>
      <c r="C117" s="126" t="s">
        <v>1274</v>
      </c>
      <c r="D117" s="127" t="s">
        <v>1188</v>
      </c>
      <c r="E117" s="7" t="s">
        <v>1153</v>
      </c>
      <c r="F117" s="126" t="s">
        <v>1190</v>
      </c>
      <c r="G117" s="122">
        <v>1</v>
      </c>
      <c r="H117" s="152">
        <v>3179.36</v>
      </c>
      <c r="I117" s="148">
        <f t="shared" si="4"/>
        <v>3179.36</v>
      </c>
      <c r="J117" s="7" t="s">
        <v>1144</v>
      </c>
      <c r="K117" s="7">
        <v>2</v>
      </c>
      <c r="L117" s="117">
        <v>1</v>
      </c>
    </row>
    <row r="118" spans="1:12" ht="75" x14ac:dyDescent="0.25">
      <c r="A118" s="20">
        <v>6</v>
      </c>
      <c r="B118" s="36" t="s">
        <v>1181</v>
      </c>
      <c r="C118" s="126" t="s">
        <v>1275</v>
      </c>
      <c r="D118" s="127" t="s">
        <v>1188</v>
      </c>
      <c r="E118" s="7" t="s">
        <v>1153</v>
      </c>
      <c r="F118" s="126" t="s">
        <v>1191</v>
      </c>
      <c r="G118" s="122">
        <v>1</v>
      </c>
      <c r="H118" s="152">
        <v>3179.36</v>
      </c>
      <c r="I118" s="148">
        <f t="shared" si="4"/>
        <v>3179.36</v>
      </c>
      <c r="J118" s="7" t="s">
        <v>1144</v>
      </c>
      <c r="K118" s="7">
        <v>2</v>
      </c>
      <c r="L118" s="117">
        <v>1</v>
      </c>
    </row>
    <row r="119" spans="1:12" ht="75" x14ac:dyDescent="0.25">
      <c r="A119" s="20">
        <v>7</v>
      </c>
      <c r="B119" s="36" t="s">
        <v>1181</v>
      </c>
      <c r="C119" s="126" t="s">
        <v>1276</v>
      </c>
      <c r="D119" s="127" t="s">
        <v>1188</v>
      </c>
      <c r="E119" s="7" t="s">
        <v>1153</v>
      </c>
      <c r="F119" s="126" t="s">
        <v>1192</v>
      </c>
      <c r="G119" s="122">
        <v>1</v>
      </c>
      <c r="H119" s="152">
        <v>3179.36</v>
      </c>
      <c r="I119" s="148">
        <f t="shared" si="4"/>
        <v>3179.36</v>
      </c>
      <c r="J119" s="7" t="s">
        <v>1144</v>
      </c>
      <c r="K119" s="7">
        <v>2</v>
      </c>
      <c r="L119" s="117">
        <v>1</v>
      </c>
    </row>
    <row r="120" spans="1:12" ht="75" x14ac:dyDescent="0.25">
      <c r="A120" s="20">
        <v>8</v>
      </c>
      <c r="B120" s="36" t="s">
        <v>1181</v>
      </c>
      <c r="C120" s="126" t="s">
        <v>1277</v>
      </c>
      <c r="D120" s="127" t="s">
        <v>1188</v>
      </c>
      <c r="E120" s="7" t="s">
        <v>1153</v>
      </c>
      <c r="F120" s="126" t="s">
        <v>1193</v>
      </c>
      <c r="G120" s="122">
        <v>1</v>
      </c>
      <c r="H120" s="152">
        <v>3179.36</v>
      </c>
      <c r="I120" s="148">
        <f t="shared" si="4"/>
        <v>3179.36</v>
      </c>
      <c r="J120" s="7" t="s">
        <v>1144</v>
      </c>
      <c r="K120" s="7">
        <v>2</v>
      </c>
      <c r="L120" s="117">
        <v>1</v>
      </c>
    </row>
    <row r="121" spans="1:12" ht="75" x14ac:dyDescent="0.25">
      <c r="A121" s="20">
        <v>9</v>
      </c>
      <c r="B121" s="36" t="s">
        <v>1181</v>
      </c>
      <c r="C121" s="126" t="s">
        <v>1278</v>
      </c>
      <c r="D121" s="127" t="s">
        <v>1188</v>
      </c>
      <c r="E121" s="7" t="s">
        <v>1153</v>
      </c>
      <c r="F121" s="126" t="s">
        <v>1194</v>
      </c>
      <c r="G121" s="122">
        <v>1</v>
      </c>
      <c r="H121" s="152">
        <v>3179.36</v>
      </c>
      <c r="I121" s="148">
        <f t="shared" si="4"/>
        <v>3179.36</v>
      </c>
      <c r="J121" s="7" t="s">
        <v>1144</v>
      </c>
      <c r="K121" s="7">
        <v>2</v>
      </c>
      <c r="L121" s="117">
        <v>1</v>
      </c>
    </row>
    <row r="122" spans="1:12" ht="75" x14ac:dyDescent="0.25">
      <c r="A122" s="20">
        <v>10</v>
      </c>
      <c r="B122" s="36" t="s">
        <v>1181</v>
      </c>
      <c r="C122" s="126" t="s">
        <v>1279</v>
      </c>
      <c r="D122" s="127" t="s">
        <v>1188</v>
      </c>
      <c r="E122" s="7" t="s">
        <v>1153</v>
      </c>
      <c r="F122" s="126" t="s">
        <v>1195</v>
      </c>
      <c r="G122" s="122">
        <v>1</v>
      </c>
      <c r="H122" s="152">
        <v>3179.36</v>
      </c>
      <c r="I122" s="148">
        <f t="shared" si="4"/>
        <v>3179.36</v>
      </c>
      <c r="J122" s="7" t="s">
        <v>1144</v>
      </c>
      <c r="K122" s="7">
        <v>2</v>
      </c>
      <c r="L122" s="117">
        <v>1</v>
      </c>
    </row>
    <row r="123" spans="1:12" ht="75" x14ac:dyDescent="0.25">
      <c r="A123" s="20">
        <v>11</v>
      </c>
      <c r="B123" s="36" t="s">
        <v>1181</v>
      </c>
      <c r="C123" s="126" t="s">
        <v>1280</v>
      </c>
      <c r="D123" s="127" t="s">
        <v>1188</v>
      </c>
      <c r="E123" s="7" t="s">
        <v>1153</v>
      </c>
      <c r="F123" s="126" t="s">
        <v>1196</v>
      </c>
      <c r="G123" s="122">
        <v>1</v>
      </c>
      <c r="H123" s="152">
        <v>3179.36</v>
      </c>
      <c r="I123" s="148">
        <f t="shared" si="4"/>
        <v>3179.36</v>
      </c>
      <c r="J123" s="7" t="s">
        <v>1144</v>
      </c>
      <c r="K123" s="7">
        <v>2</v>
      </c>
      <c r="L123" s="117">
        <v>1</v>
      </c>
    </row>
    <row r="124" spans="1:12" ht="75" x14ac:dyDescent="0.25">
      <c r="A124" s="20">
        <v>12</v>
      </c>
      <c r="B124" s="36" t="s">
        <v>1181</v>
      </c>
      <c r="C124" s="126" t="s">
        <v>1281</v>
      </c>
      <c r="D124" s="127" t="s">
        <v>1188</v>
      </c>
      <c r="E124" s="7" t="s">
        <v>1153</v>
      </c>
      <c r="F124" s="126" t="s">
        <v>1197</v>
      </c>
      <c r="G124" s="122">
        <v>1</v>
      </c>
      <c r="H124" s="152">
        <v>3179.36</v>
      </c>
      <c r="I124" s="148">
        <f t="shared" si="4"/>
        <v>3179.36</v>
      </c>
      <c r="J124" s="7" t="s">
        <v>1144</v>
      </c>
      <c r="K124" s="7">
        <v>2</v>
      </c>
      <c r="L124" s="117">
        <v>1</v>
      </c>
    </row>
    <row r="125" spans="1:12" ht="75" x14ac:dyDescent="0.25">
      <c r="A125" s="20">
        <v>13</v>
      </c>
      <c r="B125" s="36" t="s">
        <v>1181</v>
      </c>
      <c r="C125" s="126" t="s">
        <v>1282</v>
      </c>
      <c r="D125" s="127" t="s">
        <v>1188</v>
      </c>
      <c r="E125" s="7" t="s">
        <v>1153</v>
      </c>
      <c r="F125" s="126" t="s">
        <v>1198</v>
      </c>
      <c r="G125" s="122">
        <v>1</v>
      </c>
      <c r="H125" s="152">
        <v>3179.36</v>
      </c>
      <c r="I125" s="148">
        <f t="shared" si="4"/>
        <v>3179.36</v>
      </c>
      <c r="J125" s="7" t="s">
        <v>1144</v>
      </c>
      <c r="K125" s="7">
        <v>2</v>
      </c>
      <c r="L125" s="117">
        <v>1</v>
      </c>
    </row>
    <row r="126" spans="1:12" ht="75" x14ac:dyDescent="0.25">
      <c r="A126" s="20">
        <v>14</v>
      </c>
      <c r="B126" s="36" t="s">
        <v>1181</v>
      </c>
      <c r="C126" s="126" t="s">
        <v>1283</v>
      </c>
      <c r="D126" s="127" t="s">
        <v>1188</v>
      </c>
      <c r="E126" s="7" t="s">
        <v>1153</v>
      </c>
      <c r="F126" s="126" t="s">
        <v>1199</v>
      </c>
      <c r="G126" s="122">
        <v>1</v>
      </c>
      <c r="H126" s="152">
        <v>3179.36</v>
      </c>
      <c r="I126" s="148">
        <f t="shared" si="4"/>
        <v>3179.36</v>
      </c>
      <c r="J126" s="7" t="s">
        <v>1144</v>
      </c>
      <c r="K126" s="7">
        <v>2</v>
      </c>
      <c r="L126" s="117">
        <v>1</v>
      </c>
    </row>
    <row r="127" spans="1:12" ht="75" x14ac:dyDescent="0.25">
      <c r="A127" s="20">
        <v>15</v>
      </c>
      <c r="B127" s="36" t="s">
        <v>1181</v>
      </c>
      <c r="C127" s="126" t="s">
        <v>1284</v>
      </c>
      <c r="D127" s="127" t="s">
        <v>1188</v>
      </c>
      <c r="E127" s="7" t="s">
        <v>1153</v>
      </c>
      <c r="F127" s="126" t="s">
        <v>1200</v>
      </c>
      <c r="G127" s="122">
        <v>1</v>
      </c>
      <c r="H127" s="152">
        <v>3179.36</v>
      </c>
      <c r="I127" s="148">
        <f t="shared" si="4"/>
        <v>3179.36</v>
      </c>
      <c r="J127" s="7" t="s">
        <v>1144</v>
      </c>
      <c r="K127" s="7">
        <v>2</v>
      </c>
      <c r="L127" s="117">
        <v>1</v>
      </c>
    </row>
    <row r="128" spans="1:12" ht="75" x14ac:dyDescent="0.25">
      <c r="A128" s="20">
        <v>16</v>
      </c>
      <c r="B128" s="36" t="s">
        <v>1181</v>
      </c>
      <c r="C128" s="126" t="s">
        <v>1285</v>
      </c>
      <c r="D128" s="127" t="s">
        <v>1188</v>
      </c>
      <c r="E128" s="7" t="s">
        <v>1153</v>
      </c>
      <c r="F128" s="126" t="s">
        <v>1201</v>
      </c>
      <c r="G128" s="122">
        <v>1</v>
      </c>
      <c r="H128" s="152">
        <v>3179.36</v>
      </c>
      <c r="I128" s="148">
        <f t="shared" si="4"/>
        <v>3179.36</v>
      </c>
      <c r="J128" s="7" t="s">
        <v>1144</v>
      </c>
      <c r="K128" s="7">
        <v>2</v>
      </c>
      <c r="L128" s="117">
        <v>1</v>
      </c>
    </row>
    <row r="129" spans="1:12" ht="75" x14ac:dyDescent="0.25">
      <c r="A129" s="20">
        <v>17</v>
      </c>
      <c r="B129" s="36" t="s">
        <v>1181</v>
      </c>
      <c r="C129" s="126" t="s">
        <v>1286</v>
      </c>
      <c r="D129" s="127" t="s">
        <v>1188</v>
      </c>
      <c r="E129" s="7" t="s">
        <v>1153</v>
      </c>
      <c r="F129" s="126" t="s">
        <v>1202</v>
      </c>
      <c r="G129" s="122">
        <v>1</v>
      </c>
      <c r="H129" s="152">
        <v>3179.36</v>
      </c>
      <c r="I129" s="148">
        <f t="shared" si="4"/>
        <v>3179.36</v>
      </c>
      <c r="J129" s="7" t="s">
        <v>1144</v>
      </c>
      <c r="K129" s="7">
        <v>2</v>
      </c>
      <c r="L129" s="117">
        <v>1</v>
      </c>
    </row>
    <row r="130" spans="1:12" ht="75" x14ac:dyDescent="0.25">
      <c r="A130" s="20">
        <v>18</v>
      </c>
      <c r="B130" s="36" t="s">
        <v>1181</v>
      </c>
      <c r="C130" s="126" t="s">
        <v>1287</v>
      </c>
      <c r="D130" s="127" t="s">
        <v>1188</v>
      </c>
      <c r="E130" s="7" t="s">
        <v>1153</v>
      </c>
      <c r="F130" s="126" t="s">
        <v>1203</v>
      </c>
      <c r="G130" s="122">
        <v>1</v>
      </c>
      <c r="H130" s="152">
        <v>3179.36</v>
      </c>
      <c r="I130" s="148">
        <f t="shared" si="4"/>
        <v>3179.36</v>
      </c>
      <c r="J130" s="7" t="s">
        <v>1144</v>
      </c>
      <c r="K130" s="7">
        <v>2</v>
      </c>
      <c r="L130" s="117">
        <v>1</v>
      </c>
    </row>
    <row r="131" spans="1:12" ht="75" x14ac:dyDescent="0.25">
      <c r="A131" s="20">
        <v>19</v>
      </c>
      <c r="B131" s="36" t="s">
        <v>1181</v>
      </c>
      <c r="C131" s="126" t="s">
        <v>1288</v>
      </c>
      <c r="D131" s="127" t="s">
        <v>1188</v>
      </c>
      <c r="E131" s="7" t="s">
        <v>1153</v>
      </c>
      <c r="F131" s="126" t="s">
        <v>1204</v>
      </c>
      <c r="G131" s="122">
        <v>1</v>
      </c>
      <c r="H131" s="152">
        <v>3179.36</v>
      </c>
      <c r="I131" s="148">
        <f t="shared" si="4"/>
        <v>3179.36</v>
      </c>
      <c r="J131" s="7" t="s">
        <v>1144</v>
      </c>
      <c r="K131" s="7">
        <v>2</v>
      </c>
      <c r="L131" s="117">
        <v>1</v>
      </c>
    </row>
    <row r="132" spans="1:12" ht="75" x14ac:dyDescent="0.25">
      <c r="A132" s="20">
        <v>20</v>
      </c>
      <c r="B132" s="36" t="s">
        <v>1181</v>
      </c>
      <c r="C132" s="126" t="s">
        <v>1289</v>
      </c>
      <c r="D132" s="127" t="s">
        <v>1188</v>
      </c>
      <c r="E132" s="7" t="s">
        <v>1153</v>
      </c>
      <c r="F132" s="126" t="s">
        <v>1205</v>
      </c>
      <c r="G132" s="122">
        <v>1</v>
      </c>
      <c r="H132" s="152">
        <v>3179.36</v>
      </c>
      <c r="I132" s="148">
        <f t="shared" si="4"/>
        <v>3179.36</v>
      </c>
      <c r="J132" s="7" t="s">
        <v>1144</v>
      </c>
      <c r="K132" s="7">
        <v>2</v>
      </c>
      <c r="L132" s="117">
        <v>1</v>
      </c>
    </row>
    <row r="133" spans="1:12" ht="75" x14ac:dyDescent="0.25">
      <c r="A133" s="20">
        <v>21</v>
      </c>
      <c r="B133" s="36" t="s">
        <v>1181</v>
      </c>
      <c r="C133" s="126" t="s">
        <v>1290</v>
      </c>
      <c r="D133" s="127" t="s">
        <v>1188</v>
      </c>
      <c r="E133" s="7" t="s">
        <v>1153</v>
      </c>
      <c r="F133" s="126" t="s">
        <v>1206</v>
      </c>
      <c r="G133" s="122">
        <v>1</v>
      </c>
      <c r="H133" s="152">
        <v>3179.36</v>
      </c>
      <c r="I133" s="148">
        <f t="shared" si="4"/>
        <v>3179.36</v>
      </c>
      <c r="J133" s="7" t="s">
        <v>1144</v>
      </c>
      <c r="K133" s="7">
        <v>2</v>
      </c>
      <c r="L133" s="117">
        <v>1</v>
      </c>
    </row>
    <row r="134" spans="1:12" ht="75" x14ac:dyDescent="0.25">
      <c r="A134" s="20">
        <v>22</v>
      </c>
      <c r="B134" s="36" t="s">
        <v>1181</v>
      </c>
      <c r="C134" s="126" t="s">
        <v>1291</v>
      </c>
      <c r="D134" s="127" t="s">
        <v>1188</v>
      </c>
      <c r="E134" s="7" t="s">
        <v>1153</v>
      </c>
      <c r="F134" s="126" t="s">
        <v>1207</v>
      </c>
      <c r="G134" s="122">
        <v>1</v>
      </c>
      <c r="H134" s="152">
        <v>3179.36</v>
      </c>
      <c r="I134" s="148">
        <f t="shared" si="4"/>
        <v>3179.36</v>
      </c>
      <c r="J134" s="7" t="s">
        <v>1144</v>
      </c>
      <c r="K134" s="7">
        <v>2</v>
      </c>
      <c r="L134" s="117">
        <v>1</v>
      </c>
    </row>
    <row r="135" spans="1:12" ht="75" x14ac:dyDescent="0.25">
      <c r="A135" s="20">
        <v>23</v>
      </c>
      <c r="B135" s="36" t="s">
        <v>1181</v>
      </c>
      <c r="C135" s="126" t="s">
        <v>1292</v>
      </c>
      <c r="D135" s="127" t="s">
        <v>1188</v>
      </c>
      <c r="E135" s="7" t="s">
        <v>1153</v>
      </c>
      <c r="F135" s="126" t="s">
        <v>1208</v>
      </c>
      <c r="G135" s="122">
        <v>1</v>
      </c>
      <c r="H135" s="152">
        <v>3179.36</v>
      </c>
      <c r="I135" s="148">
        <f t="shared" si="4"/>
        <v>3179.36</v>
      </c>
      <c r="J135" s="7" t="s">
        <v>1144</v>
      </c>
      <c r="K135" s="7">
        <v>2</v>
      </c>
      <c r="L135" s="117">
        <v>1</v>
      </c>
    </row>
    <row r="136" spans="1:12" ht="75" x14ac:dyDescent="0.25">
      <c r="A136" s="20">
        <v>24</v>
      </c>
      <c r="B136" s="36" t="s">
        <v>1181</v>
      </c>
      <c r="C136" s="126" t="s">
        <v>1293</v>
      </c>
      <c r="D136" s="127" t="s">
        <v>1188</v>
      </c>
      <c r="E136" s="7" t="s">
        <v>1153</v>
      </c>
      <c r="F136" s="126" t="s">
        <v>1209</v>
      </c>
      <c r="G136" s="122">
        <v>1</v>
      </c>
      <c r="H136" s="152">
        <v>3179.36</v>
      </c>
      <c r="I136" s="148">
        <f t="shared" si="4"/>
        <v>3179.36</v>
      </c>
      <c r="J136" s="7" t="s">
        <v>1144</v>
      </c>
      <c r="K136" s="7">
        <v>2</v>
      </c>
      <c r="L136" s="117">
        <v>1</v>
      </c>
    </row>
    <row r="137" spans="1:12" ht="60" x14ac:dyDescent="0.25">
      <c r="A137" s="20">
        <v>25</v>
      </c>
      <c r="B137" s="36" t="s">
        <v>1181</v>
      </c>
      <c r="C137" s="126" t="s">
        <v>1294</v>
      </c>
      <c r="D137" s="127" t="s">
        <v>1211</v>
      </c>
      <c r="E137" s="7" t="s">
        <v>1153</v>
      </c>
      <c r="F137" s="126" t="s">
        <v>1210</v>
      </c>
      <c r="G137" s="122">
        <v>1</v>
      </c>
      <c r="H137" s="152">
        <v>21627.360000000001</v>
      </c>
      <c r="I137" s="148">
        <f t="shared" si="4"/>
        <v>21627.360000000001</v>
      </c>
      <c r="J137" s="7" t="s">
        <v>1144</v>
      </c>
      <c r="K137" s="7">
        <v>2</v>
      </c>
      <c r="L137" s="117">
        <v>1</v>
      </c>
    </row>
    <row r="138" spans="1:12" ht="45" x14ac:dyDescent="0.25">
      <c r="A138" s="20">
        <v>26</v>
      </c>
      <c r="B138" s="36" t="s">
        <v>1181</v>
      </c>
      <c r="C138" s="126" t="s">
        <v>1295</v>
      </c>
      <c r="D138" s="127" t="s">
        <v>1213</v>
      </c>
      <c r="E138" s="7" t="s">
        <v>1153</v>
      </c>
      <c r="F138" s="126" t="s">
        <v>1212</v>
      </c>
      <c r="G138" s="122">
        <v>1</v>
      </c>
      <c r="H138" s="152">
        <v>4712</v>
      </c>
      <c r="I138" s="148">
        <f t="shared" si="4"/>
        <v>4712</v>
      </c>
      <c r="J138" s="7" t="s">
        <v>1144</v>
      </c>
      <c r="K138" s="7">
        <v>2</v>
      </c>
      <c r="L138" s="117">
        <v>1</v>
      </c>
    </row>
    <row r="139" spans="1:12" ht="45" x14ac:dyDescent="0.25">
      <c r="A139" s="20">
        <v>27</v>
      </c>
      <c r="B139" s="36" t="s">
        <v>1181</v>
      </c>
      <c r="C139" s="126" t="s">
        <v>1296</v>
      </c>
      <c r="D139" s="127" t="s">
        <v>1213</v>
      </c>
      <c r="E139" s="7" t="s">
        <v>1153</v>
      </c>
      <c r="F139" s="126" t="s">
        <v>1214</v>
      </c>
      <c r="G139" s="122">
        <v>1</v>
      </c>
      <c r="H139" s="152">
        <v>4712</v>
      </c>
      <c r="I139" s="148">
        <f t="shared" si="4"/>
        <v>4712</v>
      </c>
      <c r="J139" s="7" t="s">
        <v>1144</v>
      </c>
      <c r="K139" s="7">
        <v>2</v>
      </c>
      <c r="L139" s="117">
        <v>1</v>
      </c>
    </row>
    <row r="140" spans="1:12" ht="45" x14ac:dyDescent="0.25">
      <c r="A140" s="20">
        <v>28</v>
      </c>
      <c r="B140" s="36" t="s">
        <v>1181</v>
      </c>
      <c r="C140" s="126" t="s">
        <v>1297</v>
      </c>
      <c r="D140" s="127" t="s">
        <v>1213</v>
      </c>
      <c r="E140" s="7" t="s">
        <v>1153</v>
      </c>
      <c r="F140" s="126" t="s">
        <v>1215</v>
      </c>
      <c r="G140" s="122">
        <v>1</v>
      </c>
      <c r="H140" s="152">
        <v>4712</v>
      </c>
      <c r="I140" s="148">
        <f t="shared" si="4"/>
        <v>4712</v>
      </c>
      <c r="J140" s="7" t="s">
        <v>1144</v>
      </c>
      <c r="K140" s="7">
        <v>2</v>
      </c>
      <c r="L140" s="117">
        <v>1</v>
      </c>
    </row>
    <row r="141" spans="1:12" ht="60" x14ac:dyDescent="0.25">
      <c r="A141" s="20">
        <v>29</v>
      </c>
      <c r="B141" s="36" t="s">
        <v>1181</v>
      </c>
      <c r="C141" s="126" t="s">
        <v>1298</v>
      </c>
      <c r="D141" s="127" t="s">
        <v>1217</v>
      </c>
      <c r="E141" s="7" t="s">
        <v>1153</v>
      </c>
      <c r="F141" s="126" t="s">
        <v>1216</v>
      </c>
      <c r="G141" s="122">
        <v>1</v>
      </c>
      <c r="H141" s="152">
        <v>1300.3399999999999</v>
      </c>
      <c r="I141" s="148">
        <f t="shared" si="4"/>
        <v>1300.3399999999999</v>
      </c>
      <c r="J141" s="7" t="s">
        <v>1144</v>
      </c>
      <c r="K141" s="7">
        <v>8</v>
      </c>
      <c r="L141" s="117">
        <v>1</v>
      </c>
    </row>
    <row r="142" spans="1:12" ht="45" x14ac:dyDescent="0.25">
      <c r="A142" s="20">
        <v>30</v>
      </c>
      <c r="B142" s="36" t="s">
        <v>1181</v>
      </c>
      <c r="C142" s="126" t="s">
        <v>1299</v>
      </c>
      <c r="D142" s="127" t="s">
        <v>1219</v>
      </c>
      <c r="E142" s="7" t="s">
        <v>1153</v>
      </c>
      <c r="F142" s="126" t="s">
        <v>1218</v>
      </c>
      <c r="G142" s="122">
        <v>1</v>
      </c>
      <c r="H142" s="152">
        <v>187.02</v>
      </c>
      <c r="I142" s="148">
        <f t="shared" si="4"/>
        <v>187.02</v>
      </c>
      <c r="J142" s="7" t="s">
        <v>1144</v>
      </c>
      <c r="K142" s="7">
        <v>4</v>
      </c>
      <c r="L142" s="117">
        <v>1</v>
      </c>
    </row>
    <row r="143" spans="1:12" ht="45" x14ac:dyDescent="0.25">
      <c r="A143" s="20">
        <v>31</v>
      </c>
      <c r="B143" s="36" t="s">
        <v>1181</v>
      </c>
      <c r="C143" s="126" t="s">
        <v>1300</v>
      </c>
      <c r="D143" s="127" t="s">
        <v>1219</v>
      </c>
      <c r="E143" s="7" t="s">
        <v>1153</v>
      </c>
      <c r="F143" s="126" t="s">
        <v>1220</v>
      </c>
      <c r="G143" s="122">
        <v>1</v>
      </c>
      <c r="H143" s="152">
        <v>187.02</v>
      </c>
      <c r="I143" s="148">
        <f t="shared" si="4"/>
        <v>187.02</v>
      </c>
      <c r="J143" s="7" t="s">
        <v>1144</v>
      </c>
      <c r="K143" s="7">
        <v>4</v>
      </c>
      <c r="L143" s="117">
        <v>1</v>
      </c>
    </row>
    <row r="144" spans="1:12" ht="45" x14ac:dyDescent="0.25">
      <c r="A144" s="20">
        <v>32</v>
      </c>
      <c r="B144" s="36" t="s">
        <v>1181</v>
      </c>
      <c r="C144" s="126" t="s">
        <v>1301</v>
      </c>
      <c r="D144" s="127" t="s">
        <v>1219</v>
      </c>
      <c r="E144" s="7" t="s">
        <v>1153</v>
      </c>
      <c r="F144" s="126" t="s">
        <v>1221</v>
      </c>
      <c r="G144" s="122">
        <v>1</v>
      </c>
      <c r="H144" s="152">
        <v>187.02</v>
      </c>
      <c r="I144" s="148">
        <f t="shared" si="4"/>
        <v>187.02</v>
      </c>
      <c r="J144" s="7" t="s">
        <v>1144</v>
      </c>
      <c r="K144" s="7">
        <v>4</v>
      </c>
      <c r="L144" s="117">
        <v>1</v>
      </c>
    </row>
    <row r="145" spans="1:12" ht="45" x14ac:dyDescent="0.25">
      <c r="A145" s="20">
        <v>33</v>
      </c>
      <c r="B145" s="36" t="s">
        <v>1181</v>
      </c>
      <c r="C145" s="126" t="s">
        <v>1302</v>
      </c>
      <c r="D145" s="127" t="s">
        <v>1219</v>
      </c>
      <c r="E145" s="7" t="s">
        <v>1153</v>
      </c>
      <c r="F145" s="126" t="s">
        <v>1222</v>
      </c>
      <c r="G145" s="122">
        <v>1</v>
      </c>
      <c r="H145" s="152">
        <v>187.02</v>
      </c>
      <c r="I145" s="148">
        <f t="shared" si="4"/>
        <v>187.02</v>
      </c>
      <c r="J145" s="7" t="s">
        <v>1144</v>
      </c>
      <c r="K145" s="7">
        <v>4</v>
      </c>
      <c r="L145" s="117">
        <v>1</v>
      </c>
    </row>
    <row r="146" spans="1:12" ht="45" x14ac:dyDescent="0.25">
      <c r="A146" s="20">
        <v>34</v>
      </c>
      <c r="B146" s="36" t="s">
        <v>1181</v>
      </c>
      <c r="C146" s="126" t="s">
        <v>1303</v>
      </c>
      <c r="D146" s="127" t="s">
        <v>1219</v>
      </c>
      <c r="E146" s="7" t="s">
        <v>1153</v>
      </c>
      <c r="F146" s="126" t="s">
        <v>1223</v>
      </c>
      <c r="G146" s="122">
        <v>1</v>
      </c>
      <c r="H146" s="152">
        <v>187.02</v>
      </c>
      <c r="I146" s="148">
        <f t="shared" si="4"/>
        <v>187.02</v>
      </c>
      <c r="J146" s="7" t="s">
        <v>1144</v>
      </c>
      <c r="K146" s="7">
        <v>4</v>
      </c>
      <c r="L146" s="117">
        <v>1</v>
      </c>
    </row>
    <row r="147" spans="1:12" ht="45" x14ac:dyDescent="0.25">
      <c r="A147" s="20">
        <v>35</v>
      </c>
      <c r="B147" s="36" t="s">
        <v>1181</v>
      </c>
      <c r="C147" s="126" t="s">
        <v>1304</v>
      </c>
      <c r="D147" s="127" t="s">
        <v>1219</v>
      </c>
      <c r="E147" s="7" t="s">
        <v>1153</v>
      </c>
      <c r="F147" s="126" t="s">
        <v>1224</v>
      </c>
      <c r="G147" s="122">
        <v>1</v>
      </c>
      <c r="H147" s="152">
        <v>187.02</v>
      </c>
      <c r="I147" s="148">
        <f t="shared" si="4"/>
        <v>187.02</v>
      </c>
      <c r="J147" s="7" t="s">
        <v>1144</v>
      </c>
      <c r="K147" s="7">
        <v>4</v>
      </c>
      <c r="L147" s="117">
        <v>1</v>
      </c>
    </row>
    <row r="148" spans="1:12" ht="45" x14ac:dyDescent="0.25">
      <c r="A148" s="20">
        <v>36</v>
      </c>
      <c r="B148" s="36" t="s">
        <v>1181</v>
      </c>
      <c r="C148" s="126" t="s">
        <v>1305</v>
      </c>
      <c r="D148" s="127" t="s">
        <v>1219</v>
      </c>
      <c r="E148" s="7" t="s">
        <v>1153</v>
      </c>
      <c r="F148" s="126" t="s">
        <v>1225</v>
      </c>
      <c r="G148" s="122">
        <v>1</v>
      </c>
      <c r="H148" s="152">
        <v>187.02</v>
      </c>
      <c r="I148" s="148">
        <f t="shared" si="4"/>
        <v>187.02</v>
      </c>
      <c r="J148" s="7" t="s">
        <v>1144</v>
      </c>
      <c r="K148" s="7">
        <v>4</v>
      </c>
      <c r="L148" s="117">
        <v>1</v>
      </c>
    </row>
    <row r="149" spans="1:12" ht="45" x14ac:dyDescent="0.25">
      <c r="A149" s="20">
        <v>37</v>
      </c>
      <c r="B149" s="36" t="s">
        <v>1181</v>
      </c>
      <c r="C149" s="126" t="s">
        <v>1306</v>
      </c>
      <c r="D149" s="127" t="s">
        <v>1219</v>
      </c>
      <c r="E149" s="7" t="s">
        <v>1153</v>
      </c>
      <c r="F149" s="126" t="s">
        <v>1226</v>
      </c>
      <c r="G149" s="122">
        <v>1</v>
      </c>
      <c r="H149" s="152">
        <v>187.02</v>
      </c>
      <c r="I149" s="148">
        <f t="shared" si="4"/>
        <v>187.02</v>
      </c>
      <c r="J149" s="7" t="s">
        <v>1144</v>
      </c>
      <c r="K149" s="7">
        <v>4</v>
      </c>
      <c r="L149" s="117">
        <v>1</v>
      </c>
    </row>
    <row r="150" spans="1:12" ht="45" x14ac:dyDescent="0.25">
      <c r="A150" s="20">
        <v>38</v>
      </c>
      <c r="B150" s="36" t="s">
        <v>1181</v>
      </c>
      <c r="C150" s="126" t="s">
        <v>1307</v>
      </c>
      <c r="D150" s="127" t="s">
        <v>1219</v>
      </c>
      <c r="E150" s="7" t="s">
        <v>1153</v>
      </c>
      <c r="F150" s="126" t="s">
        <v>1227</v>
      </c>
      <c r="G150" s="122">
        <v>1</v>
      </c>
      <c r="H150" s="152">
        <v>187.02</v>
      </c>
      <c r="I150" s="148">
        <f t="shared" si="4"/>
        <v>187.02</v>
      </c>
      <c r="J150" s="7" t="s">
        <v>1144</v>
      </c>
      <c r="K150" s="7">
        <v>4</v>
      </c>
      <c r="L150" s="117">
        <v>1</v>
      </c>
    </row>
    <row r="151" spans="1:12" ht="45" x14ac:dyDescent="0.25">
      <c r="A151" s="20">
        <v>39</v>
      </c>
      <c r="B151" s="36" t="s">
        <v>1181</v>
      </c>
      <c r="C151" s="126" t="s">
        <v>1308</v>
      </c>
      <c r="D151" s="127" t="s">
        <v>1219</v>
      </c>
      <c r="E151" s="7" t="s">
        <v>1153</v>
      </c>
      <c r="F151" s="126" t="s">
        <v>1228</v>
      </c>
      <c r="G151" s="122">
        <v>1</v>
      </c>
      <c r="H151" s="152">
        <v>187.02</v>
      </c>
      <c r="I151" s="148">
        <f t="shared" si="4"/>
        <v>187.02</v>
      </c>
      <c r="J151" s="7" t="s">
        <v>1144</v>
      </c>
      <c r="K151" s="7">
        <v>4</v>
      </c>
      <c r="L151" s="117">
        <v>1</v>
      </c>
    </row>
    <row r="152" spans="1:12" ht="45" x14ac:dyDescent="0.25">
      <c r="A152" s="20">
        <v>40</v>
      </c>
      <c r="B152" s="36" t="s">
        <v>1181</v>
      </c>
      <c r="C152" s="126" t="s">
        <v>1309</v>
      </c>
      <c r="D152" s="127" t="s">
        <v>1219</v>
      </c>
      <c r="E152" s="7" t="s">
        <v>1153</v>
      </c>
      <c r="F152" s="126" t="s">
        <v>1229</v>
      </c>
      <c r="G152" s="122">
        <v>1</v>
      </c>
      <c r="H152" s="152">
        <v>187.02</v>
      </c>
      <c r="I152" s="148">
        <f t="shared" si="4"/>
        <v>187.02</v>
      </c>
      <c r="J152" s="7" t="s">
        <v>1144</v>
      </c>
      <c r="K152" s="7">
        <v>4</v>
      </c>
      <c r="L152" s="117">
        <v>1</v>
      </c>
    </row>
    <row r="153" spans="1:12" ht="45" x14ac:dyDescent="0.25">
      <c r="A153" s="20">
        <v>41</v>
      </c>
      <c r="B153" s="36" t="s">
        <v>1181</v>
      </c>
      <c r="C153" s="126" t="s">
        <v>1310</v>
      </c>
      <c r="D153" s="127" t="s">
        <v>1219</v>
      </c>
      <c r="E153" s="7" t="s">
        <v>1153</v>
      </c>
      <c r="F153" s="126" t="s">
        <v>1230</v>
      </c>
      <c r="G153" s="122">
        <v>1</v>
      </c>
      <c r="H153" s="152">
        <v>187.02</v>
      </c>
      <c r="I153" s="148">
        <f t="shared" si="4"/>
        <v>187.02</v>
      </c>
      <c r="J153" s="7" t="s">
        <v>1144</v>
      </c>
      <c r="K153" s="7">
        <v>4</v>
      </c>
      <c r="L153" s="117">
        <v>1</v>
      </c>
    </row>
    <row r="154" spans="1:12" ht="45" x14ac:dyDescent="0.25">
      <c r="A154" s="20">
        <v>42</v>
      </c>
      <c r="B154" s="36" t="s">
        <v>1181</v>
      </c>
      <c r="C154" s="126" t="s">
        <v>1311</v>
      </c>
      <c r="D154" s="127" t="s">
        <v>1219</v>
      </c>
      <c r="E154" s="7" t="s">
        <v>1153</v>
      </c>
      <c r="F154" s="126" t="s">
        <v>1231</v>
      </c>
      <c r="G154" s="122">
        <v>1</v>
      </c>
      <c r="H154" s="152">
        <v>187.02</v>
      </c>
      <c r="I154" s="148">
        <f t="shared" si="4"/>
        <v>187.02</v>
      </c>
      <c r="J154" s="7" t="s">
        <v>1144</v>
      </c>
      <c r="K154" s="7">
        <v>4</v>
      </c>
      <c r="L154" s="117">
        <v>1</v>
      </c>
    </row>
    <row r="155" spans="1:12" ht="45" x14ac:dyDescent="0.25">
      <c r="A155" s="20">
        <v>43</v>
      </c>
      <c r="B155" s="36" t="s">
        <v>1181</v>
      </c>
      <c r="C155" s="126" t="s">
        <v>1312</v>
      </c>
      <c r="D155" s="127" t="s">
        <v>1219</v>
      </c>
      <c r="E155" s="7" t="s">
        <v>1153</v>
      </c>
      <c r="F155" s="126" t="s">
        <v>1232</v>
      </c>
      <c r="G155" s="122">
        <v>1</v>
      </c>
      <c r="H155" s="152">
        <v>187.02</v>
      </c>
      <c r="I155" s="148">
        <f t="shared" si="4"/>
        <v>187.02</v>
      </c>
      <c r="J155" s="7" t="s">
        <v>1144</v>
      </c>
      <c r="K155" s="7">
        <v>4</v>
      </c>
      <c r="L155" s="117">
        <v>1</v>
      </c>
    </row>
    <row r="156" spans="1:12" ht="45" x14ac:dyDescent="0.25">
      <c r="A156" s="20">
        <v>44</v>
      </c>
      <c r="B156" s="36" t="s">
        <v>1181</v>
      </c>
      <c r="C156" s="126" t="s">
        <v>1313</v>
      </c>
      <c r="D156" s="127" t="s">
        <v>1219</v>
      </c>
      <c r="E156" s="7" t="s">
        <v>1153</v>
      </c>
      <c r="F156" s="126" t="s">
        <v>1233</v>
      </c>
      <c r="G156" s="122">
        <v>1</v>
      </c>
      <c r="H156" s="152">
        <v>187.02</v>
      </c>
      <c r="I156" s="148">
        <f t="shared" si="4"/>
        <v>187.02</v>
      </c>
      <c r="J156" s="7" t="s">
        <v>1144</v>
      </c>
      <c r="K156" s="7">
        <v>4</v>
      </c>
      <c r="L156" s="117">
        <v>1</v>
      </c>
    </row>
    <row r="157" spans="1:12" ht="45" x14ac:dyDescent="0.25">
      <c r="A157" s="20">
        <v>45</v>
      </c>
      <c r="B157" s="36" t="s">
        <v>1181</v>
      </c>
      <c r="C157" s="126" t="s">
        <v>1314</v>
      </c>
      <c r="D157" s="127" t="s">
        <v>1219</v>
      </c>
      <c r="E157" s="7" t="s">
        <v>1153</v>
      </c>
      <c r="F157" s="126" t="s">
        <v>1234</v>
      </c>
      <c r="G157" s="122">
        <v>1</v>
      </c>
      <c r="H157" s="152">
        <v>187.02</v>
      </c>
      <c r="I157" s="148">
        <f t="shared" si="4"/>
        <v>187.02</v>
      </c>
      <c r="J157" s="7" t="s">
        <v>1144</v>
      </c>
      <c r="K157" s="7">
        <v>4</v>
      </c>
      <c r="L157" s="117">
        <v>1</v>
      </c>
    </row>
    <row r="158" spans="1:12" ht="45" x14ac:dyDescent="0.25">
      <c r="A158" s="20">
        <v>46</v>
      </c>
      <c r="B158" s="36" t="s">
        <v>1181</v>
      </c>
      <c r="C158" s="126" t="s">
        <v>1315</v>
      </c>
      <c r="D158" s="127" t="s">
        <v>1219</v>
      </c>
      <c r="E158" s="7" t="s">
        <v>1153</v>
      </c>
      <c r="F158" s="126" t="s">
        <v>1235</v>
      </c>
      <c r="G158" s="122">
        <v>1</v>
      </c>
      <c r="H158" s="152">
        <v>187.02</v>
      </c>
      <c r="I158" s="148">
        <f t="shared" si="4"/>
        <v>187.02</v>
      </c>
      <c r="J158" s="7" t="s">
        <v>1144</v>
      </c>
      <c r="K158" s="7">
        <v>4</v>
      </c>
      <c r="L158" s="117">
        <v>1</v>
      </c>
    </row>
    <row r="159" spans="1:12" ht="45" x14ac:dyDescent="0.25">
      <c r="A159" s="20">
        <v>47</v>
      </c>
      <c r="B159" s="36" t="s">
        <v>1181</v>
      </c>
      <c r="C159" s="126" t="s">
        <v>1316</v>
      </c>
      <c r="D159" s="127" t="s">
        <v>1219</v>
      </c>
      <c r="E159" s="7" t="s">
        <v>1153</v>
      </c>
      <c r="F159" s="126" t="s">
        <v>1236</v>
      </c>
      <c r="G159" s="122">
        <v>1</v>
      </c>
      <c r="H159" s="152">
        <v>187.02</v>
      </c>
      <c r="I159" s="148">
        <f t="shared" si="4"/>
        <v>187.02</v>
      </c>
      <c r="J159" s="7" t="s">
        <v>1144</v>
      </c>
      <c r="K159" s="7">
        <v>4</v>
      </c>
      <c r="L159" s="117">
        <v>1</v>
      </c>
    </row>
    <row r="160" spans="1:12" ht="45" x14ac:dyDescent="0.25">
      <c r="A160" s="20">
        <v>48</v>
      </c>
      <c r="B160" s="36" t="s">
        <v>1181</v>
      </c>
      <c r="C160" s="126" t="s">
        <v>1317</v>
      </c>
      <c r="D160" s="127" t="s">
        <v>1219</v>
      </c>
      <c r="E160" s="7" t="s">
        <v>1153</v>
      </c>
      <c r="F160" s="126" t="s">
        <v>1237</v>
      </c>
      <c r="G160" s="122">
        <v>1</v>
      </c>
      <c r="H160" s="152">
        <v>187.02</v>
      </c>
      <c r="I160" s="148">
        <f t="shared" si="4"/>
        <v>187.02</v>
      </c>
      <c r="J160" s="7" t="s">
        <v>1144</v>
      </c>
      <c r="K160" s="7">
        <v>4</v>
      </c>
      <c r="L160" s="117">
        <v>1</v>
      </c>
    </row>
    <row r="161" spans="1:12" ht="45" x14ac:dyDescent="0.25">
      <c r="A161" s="20">
        <v>49</v>
      </c>
      <c r="B161" s="36" t="s">
        <v>1181</v>
      </c>
      <c r="C161" s="126" t="s">
        <v>1318</v>
      </c>
      <c r="D161" s="127" t="s">
        <v>1219</v>
      </c>
      <c r="E161" s="7" t="s">
        <v>1153</v>
      </c>
      <c r="F161" s="126" t="s">
        <v>1238</v>
      </c>
      <c r="G161" s="122">
        <v>1</v>
      </c>
      <c r="H161" s="152">
        <v>187.02</v>
      </c>
      <c r="I161" s="148">
        <f t="shared" si="4"/>
        <v>187.02</v>
      </c>
      <c r="J161" s="7" t="s">
        <v>1144</v>
      </c>
      <c r="K161" s="7">
        <v>4</v>
      </c>
      <c r="L161" s="117">
        <v>1</v>
      </c>
    </row>
    <row r="162" spans="1:12" ht="45" x14ac:dyDescent="0.25">
      <c r="A162" s="20">
        <v>50</v>
      </c>
      <c r="B162" s="36" t="s">
        <v>1181</v>
      </c>
      <c r="C162" s="126" t="s">
        <v>1319</v>
      </c>
      <c r="D162" s="127" t="s">
        <v>1219</v>
      </c>
      <c r="E162" s="7" t="s">
        <v>1153</v>
      </c>
      <c r="F162" s="126" t="s">
        <v>1239</v>
      </c>
      <c r="G162" s="122">
        <v>1</v>
      </c>
      <c r="H162" s="152">
        <v>187.02</v>
      </c>
      <c r="I162" s="148">
        <f t="shared" si="4"/>
        <v>187.02</v>
      </c>
      <c r="J162" s="7" t="s">
        <v>1144</v>
      </c>
      <c r="K162" s="7">
        <v>4</v>
      </c>
      <c r="L162" s="117">
        <v>1</v>
      </c>
    </row>
    <row r="163" spans="1:12" ht="45" x14ac:dyDescent="0.25">
      <c r="A163" s="20">
        <v>51</v>
      </c>
      <c r="B163" s="36" t="s">
        <v>1181</v>
      </c>
      <c r="C163" s="126" t="s">
        <v>1320</v>
      </c>
      <c r="D163" s="127" t="s">
        <v>1219</v>
      </c>
      <c r="E163" s="7" t="s">
        <v>1153</v>
      </c>
      <c r="F163" s="126" t="s">
        <v>1240</v>
      </c>
      <c r="G163" s="122">
        <v>1</v>
      </c>
      <c r="H163" s="152">
        <v>187.02</v>
      </c>
      <c r="I163" s="148">
        <f t="shared" si="4"/>
        <v>187.02</v>
      </c>
      <c r="J163" s="7" t="s">
        <v>1144</v>
      </c>
      <c r="K163" s="7">
        <v>4</v>
      </c>
      <c r="L163" s="117">
        <v>1</v>
      </c>
    </row>
    <row r="164" spans="1:12" ht="45" x14ac:dyDescent="0.25">
      <c r="A164" s="20">
        <v>52</v>
      </c>
      <c r="B164" s="36" t="s">
        <v>1181</v>
      </c>
      <c r="C164" s="126" t="s">
        <v>1321</v>
      </c>
      <c r="D164" s="127" t="s">
        <v>1219</v>
      </c>
      <c r="E164" s="7" t="s">
        <v>1153</v>
      </c>
      <c r="F164" s="126" t="s">
        <v>1241</v>
      </c>
      <c r="G164" s="122">
        <v>1</v>
      </c>
      <c r="H164" s="152">
        <v>187.02</v>
      </c>
      <c r="I164" s="148">
        <f t="shared" si="4"/>
        <v>187.02</v>
      </c>
      <c r="J164" s="7" t="s">
        <v>1144</v>
      </c>
      <c r="K164" s="7">
        <v>4</v>
      </c>
      <c r="L164" s="117">
        <v>1</v>
      </c>
    </row>
    <row r="165" spans="1:12" ht="45" x14ac:dyDescent="0.25">
      <c r="A165" s="20">
        <v>53</v>
      </c>
      <c r="B165" s="36" t="s">
        <v>1181</v>
      </c>
      <c r="C165" s="126" t="s">
        <v>1322</v>
      </c>
      <c r="D165" s="127" t="s">
        <v>1219</v>
      </c>
      <c r="E165" s="7" t="s">
        <v>1153</v>
      </c>
      <c r="F165" s="126" t="s">
        <v>1242</v>
      </c>
      <c r="G165" s="122">
        <v>1</v>
      </c>
      <c r="H165" s="152">
        <v>187.02</v>
      </c>
      <c r="I165" s="148">
        <f t="shared" si="4"/>
        <v>187.02</v>
      </c>
      <c r="J165" s="7" t="s">
        <v>1144</v>
      </c>
      <c r="K165" s="7">
        <v>4</v>
      </c>
      <c r="L165" s="117">
        <v>1</v>
      </c>
    </row>
    <row r="166" spans="1:12" ht="45" x14ac:dyDescent="0.25">
      <c r="A166" s="20">
        <v>54</v>
      </c>
      <c r="B166" s="36" t="s">
        <v>1181</v>
      </c>
      <c r="C166" s="126" t="s">
        <v>1323</v>
      </c>
      <c r="D166" s="127" t="s">
        <v>1244</v>
      </c>
      <c r="E166" s="7" t="s">
        <v>1153</v>
      </c>
      <c r="F166" s="126" t="s">
        <v>1243</v>
      </c>
      <c r="G166" s="122">
        <v>1</v>
      </c>
      <c r="H166" s="152">
        <v>23200.959999999999</v>
      </c>
      <c r="I166" s="148">
        <f t="shared" si="4"/>
        <v>23200.959999999999</v>
      </c>
      <c r="J166" s="7" t="s">
        <v>1144</v>
      </c>
      <c r="K166" s="7">
        <v>4</v>
      </c>
      <c r="L166" s="117">
        <v>1</v>
      </c>
    </row>
    <row r="167" spans="1:12" ht="60" x14ac:dyDescent="0.25">
      <c r="A167" s="20">
        <v>55</v>
      </c>
      <c r="B167" s="36" t="s">
        <v>1181</v>
      </c>
      <c r="C167" s="126" t="s">
        <v>1324</v>
      </c>
      <c r="D167" s="127" t="s">
        <v>1246</v>
      </c>
      <c r="E167" s="7" t="s">
        <v>1153</v>
      </c>
      <c r="F167" s="126" t="s">
        <v>1245</v>
      </c>
      <c r="G167" s="122">
        <v>1</v>
      </c>
      <c r="H167" s="152">
        <v>578.76</v>
      </c>
      <c r="I167" s="148">
        <f t="shared" si="4"/>
        <v>578.76</v>
      </c>
      <c r="J167" s="7" t="s">
        <v>1144</v>
      </c>
      <c r="K167" s="7">
        <v>4</v>
      </c>
      <c r="L167" s="117">
        <v>1</v>
      </c>
    </row>
    <row r="168" spans="1:12" ht="60" x14ac:dyDescent="0.25">
      <c r="A168" s="20">
        <v>56</v>
      </c>
      <c r="B168" s="36" t="s">
        <v>1181</v>
      </c>
      <c r="C168" s="126" t="s">
        <v>1325</v>
      </c>
      <c r="D168" s="127" t="s">
        <v>1246</v>
      </c>
      <c r="E168" s="7" t="s">
        <v>1153</v>
      </c>
      <c r="F168" s="126" t="s">
        <v>1247</v>
      </c>
      <c r="G168" s="122">
        <v>1</v>
      </c>
      <c r="H168" s="152">
        <v>578.76</v>
      </c>
      <c r="I168" s="148">
        <f t="shared" si="4"/>
        <v>578.76</v>
      </c>
      <c r="J168" s="7" t="s">
        <v>1144</v>
      </c>
      <c r="K168" s="7">
        <v>4</v>
      </c>
      <c r="L168" s="117">
        <v>1</v>
      </c>
    </row>
    <row r="169" spans="1:12" ht="60" x14ac:dyDescent="0.25">
      <c r="A169" s="20">
        <v>57</v>
      </c>
      <c r="B169" s="36" t="s">
        <v>1181</v>
      </c>
      <c r="C169" s="126" t="s">
        <v>1326</v>
      </c>
      <c r="D169" s="127" t="s">
        <v>1246</v>
      </c>
      <c r="E169" s="7" t="s">
        <v>1153</v>
      </c>
      <c r="F169" s="126" t="s">
        <v>1248</v>
      </c>
      <c r="G169" s="122">
        <v>1</v>
      </c>
      <c r="H169" s="152">
        <v>578.76</v>
      </c>
      <c r="I169" s="148">
        <f t="shared" si="4"/>
        <v>578.76</v>
      </c>
      <c r="J169" s="7" t="s">
        <v>1144</v>
      </c>
      <c r="K169" s="7">
        <v>4</v>
      </c>
      <c r="L169" s="117">
        <v>1</v>
      </c>
    </row>
    <row r="170" spans="1:12" ht="60" x14ac:dyDescent="0.25">
      <c r="A170" s="20">
        <v>58</v>
      </c>
      <c r="B170" s="36" t="s">
        <v>1181</v>
      </c>
      <c r="C170" s="126" t="s">
        <v>1327</v>
      </c>
      <c r="D170" s="127" t="s">
        <v>1246</v>
      </c>
      <c r="E170" s="7" t="s">
        <v>1153</v>
      </c>
      <c r="F170" s="126" t="s">
        <v>1249</v>
      </c>
      <c r="G170" s="122">
        <v>1</v>
      </c>
      <c r="H170" s="152">
        <v>578.76</v>
      </c>
      <c r="I170" s="148">
        <f t="shared" si="4"/>
        <v>578.76</v>
      </c>
      <c r="J170" s="7" t="s">
        <v>1144</v>
      </c>
      <c r="K170" s="7">
        <v>4</v>
      </c>
      <c r="L170" s="117">
        <v>1</v>
      </c>
    </row>
    <row r="171" spans="1:12" ht="60" x14ac:dyDescent="0.25">
      <c r="A171" s="20">
        <v>59</v>
      </c>
      <c r="B171" s="36" t="s">
        <v>1181</v>
      </c>
      <c r="C171" s="126" t="s">
        <v>1328</v>
      </c>
      <c r="D171" s="127" t="s">
        <v>1246</v>
      </c>
      <c r="E171" s="7" t="s">
        <v>1153</v>
      </c>
      <c r="F171" s="126" t="s">
        <v>1250</v>
      </c>
      <c r="G171" s="122">
        <v>1</v>
      </c>
      <c r="H171" s="152">
        <v>578.76</v>
      </c>
      <c r="I171" s="148">
        <f t="shared" si="4"/>
        <v>578.76</v>
      </c>
      <c r="J171" s="7" t="s">
        <v>1144</v>
      </c>
      <c r="K171" s="7">
        <v>4</v>
      </c>
      <c r="L171" s="117">
        <v>1</v>
      </c>
    </row>
    <row r="172" spans="1:12" ht="60" x14ac:dyDescent="0.25">
      <c r="A172" s="20">
        <v>60</v>
      </c>
      <c r="B172" s="36" t="s">
        <v>1181</v>
      </c>
      <c r="C172" s="126" t="s">
        <v>1329</v>
      </c>
      <c r="D172" s="127" t="s">
        <v>1246</v>
      </c>
      <c r="E172" s="7" t="s">
        <v>1153</v>
      </c>
      <c r="F172" s="126" t="s">
        <v>1251</v>
      </c>
      <c r="G172" s="122">
        <v>1</v>
      </c>
      <c r="H172" s="152">
        <v>578.76</v>
      </c>
      <c r="I172" s="148">
        <f t="shared" si="4"/>
        <v>578.76</v>
      </c>
      <c r="J172" s="7" t="s">
        <v>1144</v>
      </c>
      <c r="K172" s="7">
        <v>4</v>
      </c>
      <c r="L172" s="117">
        <v>1</v>
      </c>
    </row>
    <row r="173" spans="1:12" ht="60" x14ac:dyDescent="0.25">
      <c r="A173" s="20">
        <v>61</v>
      </c>
      <c r="B173" s="36" t="s">
        <v>1181</v>
      </c>
      <c r="C173" s="126" t="s">
        <v>1330</v>
      </c>
      <c r="D173" s="127" t="s">
        <v>1246</v>
      </c>
      <c r="E173" s="7" t="s">
        <v>1153</v>
      </c>
      <c r="F173" s="126" t="s">
        <v>1252</v>
      </c>
      <c r="G173" s="122">
        <v>1</v>
      </c>
      <c r="H173" s="152">
        <v>578.76</v>
      </c>
      <c r="I173" s="148">
        <f t="shared" si="4"/>
        <v>578.76</v>
      </c>
      <c r="J173" s="7" t="s">
        <v>1144</v>
      </c>
      <c r="K173" s="7">
        <v>4</v>
      </c>
      <c r="L173" s="117">
        <v>1</v>
      </c>
    </row>
    <row r="174" spans="1:12" ht="60" x14ac:dyDescent="0.25">
      <c r="A174" s="20">
        <v>62</v>
      </c>
      <c r="B174" s="36" t="s">
        <v>1181</v>
      </c>
      <c r="C174" s="126" t="s">
        <v>1331</v>
      </c>
      <c r="D174" s="127" t="s">
        <v>1246</v>
      </c>
      <c r="E174" s="7" t="s">
        <v>1153</v>
      </c>
      <c r="F174" s="126" t="s">
        <v>1253</v>
      </c>
      <c r="G174" s="122">
        <v>1</v>
      </c>
      <c r="H174" s="152">
        <v>578.76</v>
      </c>
      <c r="I174" s="148">
        <f t="shared" si="4"/>
        <v>578.76</v>
      </c>
      <c r="J174" s="7" t="s">
        <v>1144</v>
      </c>
      <c r="K174" s="7">
        <v>4</v>
      </c>
      <c r="L174" s="117">
        <v>1</v>
      </c>
    </row>
    <row r="175" spans="1:12" ht="60" x14ac:dyDescent="0.25">
      <c r="A175" s="20">
        <v>63</v>
      </c>
      <c r="B175" s="36" t="s">
        <v>1181</v>
      </c>
      <c r="C175" s="126" t="s">
        <v>1332</v>
      </c>
      <c r="D175" s="127" t="s">
        <v>1246</v>
      </c>
      <c r="E175" s="7" t="s">
        <v>1153</v>
      </c>
      <c r="F175" s="126" t="s">
        <v>1254</v>
      </c>
      <c r="G175" s="122">
        <v>1</v>
      </c>
      <c r="H175" s="152">
        <v>578.76</v>
      </c>
      <c r="I175" s="148">
        <f t="shared" si="4"/>
        <v>578.76</v>
      </c>
      <c r="J175" s="7" t="s">
        <v>1144</v>
      </c>
      <c r="K175" s="7">
        <v>4</v>
      </c>
      <c r="L175" s="117">
        <v>1</v>
      </c>
    </row>
    <row r="176" spans="1:12" ht="60" x14ac:dyDescent="0.25">
      <c r="A176" s="20">
        <v>64</v>
      </c>
      <c r="B176" s="36" t="s">
        <v>1181</v>
      </c>
      <c r="C176" s="126" t="s">
        <v>1333</v>
      </c>
      <c r="D176" s="127" t="s">
        <v>1246</v>
      </c>
      <c r="E176" s="7" t="s">
        <v>1153</v>
      </c>
      <c r="F176" s="126" t="s">
        <v>1255</v>
      </c>
      <c r="G176" s="122">
        <v>1</v>
      </c>
      <c r="H176" s="152">
        <v>578.76</v>
      </c>
      <c r="I176" s="148">
        <f t="shared" si="4"/>
        <v>578.76</v>
      </c>
      <c r="J176" s="7" t="s">
        <v>1144</v>
      </c>
      <c r="K176" s="7">
        <v>4</v>
      </c>
      <c r="L176" s="117">
        <v>1</v>
      </c>
    </row>
    <row r="177" spans="1:12" ht="60" x14ac:dyDescent="0.25">
      <c r="A177" s="20">
        <v>65</v>
      </c>
      <c r="B177" s="36" t="s">
        <v>1181</v>
      </c>
      <c r="C177" s="126" t="s">
        <v>1334</v>
      </c>
      <c r="D177" s="127" t="s">
        <v>1246</v>
      </c>
      <c r="E177" s="7" t="s">
        <v>1153</v>
      </c>
      <c r="F177" s="126" t="s">
        <v>1256</v>
      </c>
      <c r="G177" s="122">
        <v>1</v>
      </c>
      <c r="H177" s="152">
        <v>578.76</v>
      </c>
      <c r="I177" s="148">
        <f t="shared" si="4"/>
        <v>578.76</v>
      </c>
      <c r="J177" s="7" t="s">
        <v>1144</v>
      </c>
      <c r="K177" s="7">
        <v>4</v>
      </c>
      <c r="L177" s="117">
        <v>1</v>
      </c>
    </row>
    <row r="178" spans="1:12" ht="60" x14ac:dyDescent="0.25">
      <c r="A178" s="20">
        <v>66</v>
      </c>
      <c r="B178" s="36" t="s">
        <v>1181</v>
      </c>
      <c r="C178" s="126" t="s">
        <v>1335</v>
      </c>
      <c r="D178" s="127" t="s">
        <v>1246</v>
      </c>
      <c r="E178" s="7" t="s">
        <v>1153</v>
      </c>
      <c r="F178" s="126" t="s">
        <v>1257</v>
      </c>
      <c r="G178" s="122">
        <v>1</v>
      </c>
      <c r="H178" s="152">
        <v>578.76</v>
      </c>
      <c r="I178" s="148">
        <f t="shared" ref="I178:I190" si="5">SUM(G178*H178)</f>
        <v>578.76</v>
      </c>
      <c r="J178" s="7" t="s">
        <v>1144</v>
      </c>
      <c r="K178" s="7">
        <v>4</v>
      </c>
      <c r="L178" s="117">
        <v>1</v>
      </c>
    </row>
    <row r="179" spans="1:12" ht="60" x14ac:dyDescent="0.25">
      <c r="A179" s="20">
        <v>67</v>
      </c>
      <c r="B179" s="36" t="s">
        <v>1181</v>
      </c>
      <c r="C179" s="126" t="s">
        <v>1336</v>
      </c>
      <c r="D179" s="127" t="s">
        <v>1246</v>
      </c>
      <c r="E179" s="7" t="s">
        <v>1153</v>
      </c>
      <c r="F179" s="126" t="s">
        <v>1258</v>
      </c>
      <c r="G179" s="122">
        <v>1</v>
      </c>
      <c r="H179" s="152">
        <v>578.76</v>
      </c>
      <c r="I179" s="148">
        <f t="shared" si="5"/>
        <v>578.76</v>
      </c>
      <c r="J179" s="7" t="s">
        <v>1144</v>
      </c>
      <c r="K179" s="7">
        <v>4</v>
      </c>
      <c r="L179" s="117">
        <v>1</v>
      </c>
    </row>
    <row r="180" spans="1:12" ht="60" x14ac:dyDescent="0.25">
      <c r="A180" s="20">
        <v>68</v>
      </c>
      <c r="B180" s="36" t="s">
        <v>1181</v>
      </c>
      <c r="C180" s="126" t="s">
        <v>1337</v>
      </c>
      <c r="D180" s="127" t="s">
        <v>1246</v>
      </c>
      <c r="E180" s="7" t="s">
        <v>1153</v>
      </c>
      <c r="F180" s="126" t="s">
        <v>1259</v>
      </c>
      <c r="G180" s="122">
        <v>1</v>
      </c>
      <c r="H180" s="152">
        <v>578.76</v>
      </c>
      <c r="I180" s="148">
        <f t="shared" si="5"/>
        <v>578.76</v>
      </c>
      <c r="J180" s="7" t="s">
        <v>1144</v>
      </c>
      <c r="K180" s="7">
        <v>4</v>
      </c>
      <c r="L180" s="117">
        <v>1</v>
      </c>
    </row>
    <row r="181" spans="1:12" ht="60" x14ac:dyDescent="0.25">
      <c r="A181" s="20">
        <v>69</v>
      </c>
      <c r="B181" s="36" t="s">
        <v>1181</v>
      </c>
      <c r="C181" s="126" t="s">
        <v>1338</v>
      </c>
      <c r="D181" s="127" t="s">
        <v>1246</v>
      </c>
      <c r="E181" s="7" t="s">
        <v>1153</v>
      </c>
      <c r="F181" s="126" t="s">
        <v>1260</v>
      </c>
      <c r="G181" s="122">
        <v>1</v>
      </c>
      <c r="H181" s="152">
        <v>578.76</v>
      </c>
      <c r="I181" s="148">
        <f t="shared" si="5"/>
        <v>578.76</v>
      </c>
      <c r="J181" s="7" t="s">
        <v>1144</v>
      </c>
      <c r="K181" s="7">
        <v>4</v>
      </c>
      <c r="L181" s="117">
        <v>1</v>
      </c>
    </row>
    <row r="182" spans="1:12" ht="60" x14ac:dyDescent="0.25">
      <c r="A182" s="20">
        <v>70</v>
      </c>
      <c r="B182" s="36" t="s">
        <v>1181</v>
      </c>
      <c r="C182" s="126" t="s">
        <v>1339</v>
      </c>
      <c r="D182" s="127" t="s">
        <v>1246</v>
      </c>
      <c r="E182" s="7" t="s">
        <v>1153</v>
      </c>
      <c r="F182" s="126" t="s">
        <v>1261</v>
      </c>
      <c r="G182" s="122">
        <v>1</v>
      </c>
      <c r="H182" s="152">
        <v>578.76</v>
      </c>
      <c r="I182" s="148">
        <f t="shared" si="5"/>
        <v>578.76</v>
      </c>
      <c r="J182" s="7" t="s">
        <v>1144</v>
      </c>
      <c r="K182" s="7">
        <v>4</v>
      </c>
      <c r="L182" s="117">
        <v>1</v>
      </c>
    </row>
    <row r="183" spans="1:12" ht="60" x14ac:dyDescent="0.25">
      <c r="A183" s="20">
        <v>71</v>
      </c>
      <c r="B183" s="36" t="s">
        <v>1181</v>
      </c>
      <c r="C183" s="126" t="s">
        <v>1340</v>
      </c>
      <c r="D183" s="127" t="s">
        <v>1246</v>
      </c>
      <c r="E183" s="7" t="s">
        <v>1153</v>
      </c>
      <c r="F183" s="126" t="s">
        <v>1262</v>
      </c>
      <c r="G183" s="122">
        <v>1</v>
      </c>
      <c r="H183" s="152">
        <v>578.76</v>
      </c>
      <c r="I183" s="148">
        <f t="shared" si="5"/>
        <v>578.76</v>
      </c>
      <c r="J183" s="7" t="s">
        <v>1144</v>
      </c>
      <c r="K183" s="7">
        <v>4</v>
      </c>
      <c r="L183" s="117">
        <v>1</v>
      </c>
    </row>
    <row r="184" spans="1:12" ht="60" x14ac:dyDescent="0.25">
      <c r="A184" s="20">
        <v>72</v>
      </c>
      <c r="B184" s="36" t="s">
        <v>1181</v>
      </c>
      <c r="C184" s="126" t="s">
        <v>1341</v>
      </c>
      <c r="D184" s="127" t="s">
        <v>1246</v>
      </c>
      <c r="E184" s="7" t="s">
        <v>1153</v>
      </c>
      <c r="F184" s="126" t="s">
        <v>1263</v>
      </c>
      <c r="G184" s="122">
        <v>1</v>
      </c>
      <c r="H184" s="152">
        <v>578.76</v>
      </c>
      <c r="I184" s="148">
        <f t="shared" si="5"/>
        <v>578.76</v>
      </c>
      <c r="J184" s="7" t="s">
        <v>1144</v>
      </c>
      <c r="K184" s="7">
        <v>4</v>
      </c>
      <c r="L184" s="117">
        <v>1</v>
      </c>
    </row>
    <row r="185" spans="1:12" ht="60" x14ac:dyDescent="0.25">
      <c r="A185" s="20">
        <v>73</v>
      </c>
      <c r="B185" s="36" t="s">
        <v>1181</v>
      </c>
      <c r="C185" s="126" t="s">
        <v>1342</v>
      </c>
      <c r="D185" s="127" t="s">
        <v>1246</v>
      </c>
      <c r="E185" s="7" t="s">
        <v>1153</v>
      </c>
      <c r="F185" s="126" t="s">
        <v>1264</v>
      </c>
      <c r="G185" s="122">
        <v>1</v>
      </c>
      <c r="H185" s="152">
        <v>578.76</v>
      </c>
      <c r="I185" s="148">
        <f t="shared" si="5"/>
        <v>578.76</v>
      </c>
      <c r="J185" s="7" t="s">
        <v>1144</v>
      </c>
      <c r="K185" s="7">
        <v>4</v>
      </c>
      <c r="L185" s="117">
        <v>1</v>
      </c>
    </row>
    <row r="186" spans="1:12" ht="60" x14ac:dyDescent="0.25">
      <c r="A186" s="20">
        <v>74</v>
      </c>
      <c r="B186" s="36" t="s">
        <v>1181</v>
      </c>
      <c r="C186" s="126" t="s">
        <v>1343</v>
      </c>
      <c r="D186" s="127" t="s">
        <v>1246</v>
      </c>
      <c r="E186" s="7" t="s">
        <v>1153</v>
      </c>
      <c r="F186" s="126" t="s">
        <v>1265</v>
      </c>
      <c r="G186" s="122">
        <v>1</v>
      </c>
      <c r="H186" s="152">
        <v>578.76</v>
      </c>
      <c r="I186" s="148">
        <f t="shared" si="5"/>
        <v>578.76</v>
      </c>
      <c r="J186" s="7" t="s">
        <v>1144</v>
      </c>
      <c r="K186" s="7">
        <v>4</v>
      </c>
      <c r="L186" s="117">
        <v>1</v>
      </c>
    </row>
    <row r="187" spans="1:12" ht="60" x14ac:dyDescent="0.25">
      <c r="A187" s="20">
        <v>75</v>
      </c>
      <c r="B187" s="36" t="s">
        <v>1181</v>
      </c>
      <c r="C187" s="126" t="s">
        <v>1344</v>
      </c>
      <c r="D187" s="127" t="s">
        <v>1246</v>
      </c>
      <c r="E187" s="7" t="s">
        <v>1153</v>
      </c>
      <c r="F187" s="126" t="s">
        <v>1266</v>
      </c>
      <c r="G187" s="122">
        <v>1</v>
      </c>
      <c r="H187" s="152">
        <v>578.76</v>
      </c>
      <c r="I187" s="148">
        <f t="shared" si="5"/>
        <v>578.76</v>
      </c>
      <c r="J187" s="7" t="s">
        <v>1144</v>
      </c>
      <c r="K187" s="7">
        <v>4</v>
      </c>
      <c r="L187" s="117">
        <v>1</v>
      </c>
    </row>
    <row r="188" spans="1:12" ht="60" x14ac:dyDescent="0.25">
      <c r="A188" s="20">
        <v>76</v>
      </c>
      <c r="B188" s="36" t="s">
        <v>1181</v>
      </c>
      <c r="C188" s="126" t="s">
        <v>1345</v>
      </c>
      <c r="D188" s="127" t="s">
        <v>1246</v>
      </c>
      <c r="E188" s="7" t="s">
        <v>1153</v>
      </c>
      <c r="F188" s="126" t="s">
        <v>1267</v>
      </c>
      <c r="G188" s="122">
        <v>1</v>
      </c>
      <c r="H188" s="152">
        <v>578.76</v>
      </c>
      <c r="I188" s="148">
        <f t="shared" si="5"/>
        <v>578.76</v>
      </c>
      <c r="J188" s="7" t="s">
        <v>1144</v>
      </c>
      <c r="K188" s="7">
        <v>4</v>
      </c>
      <c r="L188" s="117">
        <v>1</v>
      </c>
    </row>
    <row r="189" spans="1:12" ht="60" x14ac:dyDescent="0.25">
      <c r="A189" s="20">
        <v>77</v>
      </c>
      <c r="B189" s="36" t="s">
        <v>1181</v>
      </c>
      <c r="C189" s="126" t="s">
        <v>1346</v>
      </c>
      <c r="D189" s="127" t="s">
        <v>1246</v>
      </c>
      <c r="E189" s="7" t="s">
        <v>1153</v>
      </c>
      <c r="F189" s="126" t="s">
        <v>1268</v>
      </c>
      <c r="G189" s="122">
        <v>1</v>
      </c>
      <c r="H189" s="152">
        <v>578.76</v>
      </c>
      <c r="I189" s="148">
        <f t="shared" si="5"/>
        <v>578.76</v>
      </c>
      <c r="J189" s="7" t="s">
        <v>1144</v>
      </c>
      <c r="K189" s="7">
        <v>4</v>
      </c>
      <c r="L189" s="117">
        <v>1</v>
      </c>
    </row>
    <row r="190" spans="1:12" ht="60" x14ac:dyDescent="0.25">
      <c r="A190" s="20">
        <v>78</v>
      </c>
      <c r="B190" s="36" t="s">
        <v>1181</v>
      </c>
      <c r="C190" s="126" t="s">
        <v>1347</v>
      </c>
      <c r="D190" s="127" t="s">
        <v>1246</v>
      </c>
      <c r="E190" s="7" t="s">
        <v>1153</v>
      </c>
      <c r="F190" s="126" t="s">
        <v>1269</v>
      </c>
      <c r="G190" s="122">
        <v>1</v>
      </c>
      <c r="H190" s="152">
        <v>578.76</v>
      </c>
      <c r="I190" s="148">
        <f t="shared" si="5"/>
        <v>578.76</v>
      </c>
      <c r="J190" s="7" t="s">
        <v>1144</v>
      </c>
      <c r="K190" s="7">
        <v>4</v>
      </c>
      <c r="L190" s="117">
        <v>1</v>
      </c>
    </row>
    <row r="191" spans="1:12" x14ac:dyDescent="0.25">
      <c r="A191" s="112"/>
      <c r="B191" s="35" t="s">
        <v>43</v>
      </c>
      <c r="C191" s="112"/>
      <c r="D191" s="112"/>
      <c r="E191" s="112"/>
      <c r="F191" s="112"/>
      <c r="G191" s="112"/>
      <c r="H191" s="153"/>
      <c r="I191" s="141">
        <f>SUM(I113:I190)</f>
        <v>156650.78000000032</v>
      </c>
      <c r="J191" s="112"/>
      <c r="K191" s="112"/>
      <c r="L191" s="112"/>
    </row>
    <row r="192" spans="1:12" s="4" customFormat="1" x14ac:dyDescent="0.25">
      <c r="A192" s="20">
        <v>1</v>
      </c>
      <c r="B192" s="156" t="s">
        <v>631</v>
      </c>
      <c r="C192" s="28">
        <v>4567</v>
      </c>
      <c r="D192" s="46" t="s">
        <v>1362</v>
      </c>
      <c r="E192" s="20" t="s">
        <v>1153</v>
      </c>
      <c r="F192" s="154">
        <v>35725</v>
      </c>
      <c r="G192" s="28">
        <v>1</v>
      </c>
      <c r="H192" s="155">
        <v>4712</v>
      </c>
      <c r="I192" s="145">
        <f>(G192*H192)</f>
        <v>4712</v>
      </c>
      <c r="J192" s="28" t="s">
        <v>1144</v>
      </c>
      <c r="K192" s="20">
        <v>4</v>
      </c>
      <c r="L192" s="142">
        <v>1</v>
      </c>
    </row>
    <row r="193" spans="1:12" s="4" customFormat="1" x14ac:dyDescent="0.25">
      <c r="A193" s="112"/>
      <c r="B193" s="112" t="s">
        <v>43</v>
      </c>
      <c r="C193" s="112"/>
      <c r="D193" s="112"/>
      <c r="E193" s="112"/>
      <c r="F193" s="112"/>
      <c r="G193" s="112"/>
      <c r="H193" s="150"/>
      <c r="I193" s="141">
        <f>SUM(I192)</f>
        <v>4712</v>
      </c>
      <c r="J193" s="112"/>
      <c r="K193" s="112"/>
      <c r="L193" s="112"/>
    </row>
    <row r="194" spans="1:12" ht="15.75" customHeight="1" x14ac:dyDescent="0.25">
      <c r="A194" s="170"/>
      <c r="B194" s="172" t="s">
        <v>1363</v>
      </c>
      <c r="C194" s="166"/>
      <c r="D194" s="166"/>
      <c r="E194" s="166"/>
      <c r="F194" s="166"/>
      <c r="G194" s="166"/>
      <c r="H194" s="173"/>
      <c r="I194" s="174">
        <f>SUM(I10+I12+I35+I37+I112+I191+I193)</f>
        <v>1031397.4100000001</v>
      </c>
      <c r="J194" s="166"/>
      <c r="K194" s="166"/>
      <c r="L194" s="169"/>
    </row>
    <row r="196" spans="1:12" x14ac:dyDescent="0.25">
      <c r="B196" s="187" t="s">
        <v>1364</v>
      </c>
      <c r="C196" s="188"/>
      <c r="D196" s="188"/>
      <c r="E196" s="188"/>
      <c r="F196" s="188"/>
      <c r="G196" s="188"/>
      <c r="H196" s="188"/>
      <c r="I196" s="56"/>
      <c r="J196" s="56"/>
    </row>
    <row r="197" spans="1:12" x14ac:dyDescent="0.25">
      <c r="B197" s="179" t="s">
        <v>1365</v>
      </c>
      <c r="C197" s="180"/>
      <c r="D197" s="180"/>
      <c r="E197" s="180"/>
      <c r="F197" s="180"/>
      <c r="G197" s="180"/>
      <c r="H197" s="180"/>
      <c r="I197" s="180"/>
      <c r="J197" s="180"/>
    </row>
    <row r="198" spans="1:12" x14ac:dyDescent="0.25"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2" x14ac:dyDescent="0.25">
      <c r="B199" s="64" t="s">
        <v>1366</v>
      </c>
      <c r="C199" s="56"/>
      <c r="D199" s="64" t="s">
        <v>1368</v>
      </c>
      <c r="E199" s="56"/>
      <c r="F199" s="56"/>
      <c r="G199" s="56"/>
      <c r="H199" s="56"/>
      <c r="I199" s="56"/>
      <c r="J199" s="56"/>
    </row>
    <row r="200" spans="1:12" x14ac:dyDescent="0.25">
      <c r="B200" s="64" t="s">
        <v>1367</v>
      </c>
      <c r="C200" s="56"/>
      <c r="D200" s="64" t="s">
        <v>1369</v>
      </c>
      <c r="E200" s="56"/>
      <c r="F200" s="56"/>
      <c r="G200" s="56"/>
      <c r="H200" s="56"/>
      <c r="I200" s="56"/>
      <c r="J200" s="56"/>
    </row>
    <row r="201" spans="1:12" x14ac:dyDescent="0.25">
      <c r="B201" s="64" t="s">
        <v>1367</v>
      </c>
      <c r="C201" s="56"/>
      <c r="D201" s="64" t="s">
        <v>1370</v>
      </c>
      <c r="E201" s="56"/>
      <c r="F201" s="56"/>
      <c r="G201" s="56"/>
      <c r="H201" s="56"/>
      <c r="I201" s="56"/>
      <c r="J201" s="56"/>
    </row>
  </sheetData>
  <mergeCells count="7">
    <mergeCell ref="B196:H196"/>
    <mergeCell ref="B197:J197"/>
    <mergeCell ref="A1:D1"/>
    <mergeCell ref="A3:D3"/>
    <mergeCell ref="A4:D4"/>
    <mergeCell ref="A6:L6"/>
    <mergeCell ref="K1:L1"/>
  </mergeCells>
  <pageMargins left="0.7" right="0.2" top="0.75" bottom="0.5" header="0.55000000000000004" footer="0.0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BD40-FD20-4341-813A-08EB254A269A}">
  <dimension ref="A1:J1259"/>
  <sheetViews>
    <sheetView tabSelected="1" topLeftCell="A1219" workbookViewId="0">
      <selection activeCell="C1219" sqref="C1219"/>
    </sheetView>
  </sheetViews>
  <sheetFormatPr defaultRowHeight="15" x14ac:dyDescent="0.25"/>
  <cols>
    <col min="1" max="1" width="4.7109375" customWidth="1"/>
    <col min="2" max="2" width="14.85546875" customWidth="1"/>
    <col min="3" max="3" width="43" customWidth="1"/>
    <col min="4" max="4" width="8" customWidth="1"/>
    <col min="5" max="5" width="8.42578125" customWidth="1"/>
    <col min="6" max="6" width="9.5703125" customWidth="1"/>
    <col min="7" max="7" width="15.42578125" style="2" customWidth="1"/>
    <col min="8" max="8" width="14.7109375" customWidth="1"/>
  </cols>
  <sheetData>
    <row r="1" spans="1:8" x14ac:dyDescent="0.25">
      <c r="A1" s="207" t="s">
        <v>0</v>
      </c>
      <c r="B1" s="207"/>
      <c r="C1" s="207"/>
      <c r="D1" s="1"/>
      <c r="E1" s="1"/>
      <c r="F1" s="1"/>
      <c r="G1" s="3"/>
      <c r="H1" s="1" t="s">
        <v>1356</v>
      </c>
    </row>
    <row r="2" spans="1:8" x14ac:dyDescent="0.25">
      <c r="A2" s="1"/>
      <c r="B2" s="1"/>
      <c r="C2" s="1"/>
      <c r="D2" s="1"/>
      <c r="E2" s="1"/>
      <c r="F2" s="1"/>
      <c r="G2" s="3"/>
      <c r="H2" s="1"/>
    </row>
    <row r="3" spans="1:8" x14ac:dyDescent="0.25">
      <c r="A3" s="1"/>
      <c r="B3" s="1"/>
      <c r="C3" s="1"/>
      <c r="D3" s="1"/>
      <c r="E3" s="1"/>
      <c r="F3" s="1"/>
      <c r="G3" s="3"/>
      <c r="H3" s="1"/>
    </row>
    <row r="4" spans="1:8" x14ac:dyDescent="0.25">
      <c r="A4" s="1"/>
      <c r="B4" s="1" t="s">
        <v>1</v>
      </c>
      <c r="C4" s="1"/>
      <c r="D4" s="1"/>
      <c r="E4" s="1"/>
      <c r="F4" s="1"/>
      <c r="G4" s="3"/>
      <c r="H4" s="1"/>
    </row>
    <row r="5" spans="1:8" x14ac:dyDescent="0.25">
      <c r="A5" s="1"/>
      <c r="B5" s="1" t="s">
        <v>2</v>
      </c>
      <c r="C5" s="1"/>
      <c r="D5" s="1"/>
      <c r="E5" s="1"/>
      <c r="F5" s="1"/>
      <c r="G5" s="3"/>
      <c r="H5" s="1"/>
    </row>
    <row r="6" spans="1:8" x14ac:dyDescent="0.25">
      <c r="A6" s="1"/>
      <c r="B6" s="1"/>
      <c r="C6" s="1"/>
      <c r="D6" s="1"/>
      <c r="E6" s="1"/>
      <c r="F6" s="1"/>
      <c r="G6" s="3"/>
      <c r="H6" s="1"/>
    </row>
    <row r="7" spans="1:8" x14ac:dyDescent="0.25">
      <c r="A7" s="1"/>
      <c r="B7" s="1" t="s">
        <v>27</v>
      </c>
      <c r="C7" s="1"/>
      <c r="D7" s="1"/>
      <c r="E7" s="1"/>
      <c r="F7" s="1"/>
      <c r="G7" s="3"/>
      <c r="H7" s="1"/>
    </row>
    <row r="8" spans="1:8" x14ac:dyDescent="0.25">
      <c r="A8" s="1"/>
      <c r="B8" s="1"/>
      <c r="C8" s="1"/>
      <c r="D8" s="1"/>
      <c r="E8" s="1"/>
      <c r="F8" s="1"/>
      <c r="G8" s="3"/>
      <c r="H8" s="1"/>
    </row>
    <row r="9" spans="1:8" x14ac:dyDescent="0.25">
      <c r="A9" s="208" t="s">
        <v>3</v>
      </c>
      <c r="B9" s="208" t="s">
        <v>28</v>
      </c>
      <c r="C9" s="208" t="s">
        <v>22</v>
      </c>
      <c r="D9" s="208" t="s">
        <v>23</v>
      </c>
      <c r="E9" s="208" t="s">
        <v>24</v>
      </c>
      <c r="F9" s="208" t="s">
        <v>25</v>
      </c>
      <c r="G9" s="212" t="s">
        <v>11</v>
      </c>
      <c r="H9" s="208" t="s">
        <v>26</v>
      </c>
    </row>
    <row r="10" spans="1:8" x14ac:dyDescent="0.25">
      <c r="A10" s="209"/>
      <c r="B10" s="209"/>
      <c r="C10" s="209"/>
      <c r="D10" s="209"/>
      <c r="E10" s="209"/>
      <c r="F10" s="209"/>
      <c r="G10" s="209"/>
      <c r="H10" s="209"/>
    </row>
    <row r="11" spans="1:8" ht="24.95" customHeight="1" x14ac:dyDescent="0.25">
      <c r="A11" s="20"/>
      <c r="B11" s="203" t="s">
        <v>29</v>
      </c>
      <c r="C11" s="204"/>
      <c r="D11" s="20"/>
      <c r="E11" s="20"/>
      <c r="F11" s="20"/>
      <c r="G11" s="31"/>
      <c r="H11" s="20"/>
    </row>
    <row r="12" spans="1:8" x14ac:dyDescent="0.25">
      <c r="A12" s="6">
        <v>1</v>
      </c>
      <c r="B12" s="6">
        <v>7263</v>
      </c>
      <c r="C12" s="32" t="s">
        <v>30</v>
      </c>
      <c r="D12" s="6" t="s">
        <v>42</v>
      </c>
      <c r="E12" s="6">
        <v>2</v>
      </c>
      <c r="F12" s="7">
        <v>1775.97</v>
      </c>
      <c r="G12" s="9">
        <f t="shared" ref="G12:G23" si="0">E12*F12</f>
        <v>3551.94</v>
      </c>
      <c r="H12" s="33" t="s">
        <v>490</v>
      </c>
    </row>
    <row r="13" spans="1:8" x14ac:dyDescent="0.25">
      <c r="A13" s="6">
        <v>2</v>
      </c>
      <c r="B13" s="6">
        <v>7263</v>
      </c>
      <c r="C13" s="32" t="s">
        <v>31</v>
      </c>
      <c r="D13" s="6" t="s">
        <v>42</v>
      </c>
      <c r="E13" s="6">
        <v>1</v>
      </c>
      <c r="F13" s="7">
        <v>1899.99</v>
      </c>
      <c r="G13" s="9">
        <f t="shared" si="0"/>
        <v>1899.99</v>
      </c>
      <c r="H13" s="33" t="s">
        <v>490</v>
      </c>
    </row>
    <row r="14" spans="1:8" x14ac:dyDescent="0.25">
      <c r="A14" s="6">
        <v>3</v>
      </c>
      <c r="B14" s="6">
        <v>7265</v>
      </c>
      <c r="C14" s="32" t="s">
        <v>32</v>
      </c>
      <c r="D14" s="6" t="s">
        <v>42</v>
      </c>
      <c r="E14" s="6">
        <v>3</v>
      </c>
      <c r="F14" s="7">
        <v>1799.99</v>
      </c>
      <c r="G14" s="9">
        <f t="shared" si="0"/>
        <v>5399.97</v>
      </c>
      <c r="H14" s="33" t="s">
        <v>490</v>
      </c>
    </row>
    <row r="15" spans="1:8" x14ac:dyDescent="0.25">
      <c r="A15" s="6">
        <v>4</v>
      </c>
      <c r="B15" s="6">
        <v>16392</v>
      </c>
      <c r="C15" s="32" t="s">
        <v>33</v>
      </c>
      <c r="D15" s="6" t="s">
        <v>42</v>
      </c>
      <c r="E15" s="6">
        <v>15</v>
      </c>
      <c r="F15" s="7">
        <v>29.51</v>
      </c>
      <c r="G15" s="9">
        <f t="shared" si="0"/>
        <v>442.65000000000003</v>
      </c>
      <c r="H15" s="33" t="s">
        <v>490</v>
      </c>
    </row>
    <row r="16" spans="1:8" x14ac:dyDescent="0.25">
      <c r="A16" s="6">
        <v>5</v>
      </c>
      <c r="B16" s="6">
        <v>24679</v>
      </c>
      <c r="C16" s="32" t="s">
        <v>34</v>
      </c>
      <c r="D16" s="6" t="s">
        <v>42</v>
      </c>
      <c r="E16" s="6">
        <v>15</v>
      </c>
      <c r="F16" s="7">
        <v>79.2</v>
      </c>
      <c r="G16" s="9">
        <f t="shared" si="0"/>
        <v>1188</v>
      </c>
      <c r="H16" s="33" t="s">
        <v>490</v>
      </c>
    </row>
    <row r="17" spans="1:8" x14ac:dyDescent="0.25">
      <c r="A17" s="6">
        <v>6</v>
      </c>
      <c r="B17" s="6">
        <v>19840</v>
      </c>
      <c r="C17" s="32" t="s">
        <v>35</v>
      </c>
      <c r="D17" s="6" t="s">
        <v>42</v>
      </c>
      <c r="E17" s="6">
        <v>1</v>
      </c>
      <c r="F17" s="20">
        <v>64</v>
      </c>
      <c r="G17" s="9">
        <f t="shared" si="0"/>
        <v>64</v>
      </c>
      <c r="H17" s="33" t="s">
        <v>490</v>
      </c>
    </row>
    <row r="18" spans="1:8" x14ac:dyDescent="0.25">
      <c r="A18" s="6">
        <v>7</v>
      </c>
      <c r="B18" s="6">
        <v>8818</v>
      </c>
      <c r="C18" s="32" t="s">
        <v>36</v>
      </c>
      <c r="D18" s="6" t="s">
        <v>42</v>
      </c>
      <c r="E18" s="6">
        <v>1</v>
      </c>
      <c r="F18" s="20">
        <v>1400</v>
      </c>
      <c r="G18" s="9">
        <f t="shared" si="0"/>
        <v>1400</v>
      </c>
      <c r="H18" s="33" t="s">
        <v>490</v>
      </c>
    </row>
    <row r="19" spans="1:8" x14ac:dyDescent="0.25">
      <c r="A19" s="6">
        <v>8</v>
      </c>
      <c r="B19" s="6">
        <v>8929</v>
      </c>
      <c r="C19" s="32" t="s">
        <v>37</v>
      </c>
      <c r="D19" s="6" t="s">
        <v>42</v>
      </c>
      <c r="E19" s="6">
        <v>3</v>
      </c>
      <c r="F19" s="20">
        <v>127.7</v>
      </c>
      <c r="G19" s="9">
        <f t="shared" si="0"/>
        <v>383.1</v>
      </c>
      <c r="H19" s="33" t="s">
        <v>490</v>
      </c>
    </row>
    <row r="20" spans="1:8" x14ac:dyDescent="0.25">
      <c r="A20" s="6">
        <v>9</v>
      </c>
      <c r="B20" s="6">
        <v>8940</v>
      </c>
      <c r="C20" s="32" t="s">
        <v>38</v>
      </c>
      <c r="D20" s="6" t="s">
        <v>42</v>
      </c>
      <c r="E20" s="6">
        <v>35</v>
      </c>
      <c r="F20" s="20">
        <v>153.75</v>
      </c>
      <c r="G20" s="9">
        <f t="shared" si="0"/>
        <v>5381.25</v>
      </c>
      <c r="H20" s="33" t="s">
        <v>490</v>
      </c>
    </row>
    <row r="21" spans="1:8" x14ac:dyDescent="0.25">
      <c r="A21" s="6">
        <v>10</v>
      </c>
      <c r="B21" s="6">
        <v>1322</v>
      </c>
      <c r="C21" s="32" t="s">
        <v>39</v>
      </c>
      <c r="D21" s="6" t="s">
        <v>42</v>
      </c>
      <c r="E21" s="6">
        <v>1</v>
      </c>
      <c r="F21" s="20">
        <v>355.08</v>
      </c>
      <c r="G21" s="9">
        <f t="shared" si="0"/>
        <v>355.08</v>
      </c>
      <c r="H21" s="33" t="s">
        <v>490</v>
      </c>
    </row>
    <row r="22" spans="1:8" x14ac:dyDescent="0.25">
      <c r="A22" s="6">
        <v>11</v>
      </c>
      <c r="B22" s="6">
        <v>9282</v>
      </c>
      <c r="C22" s="32" t="s">
        <v>40</v>
      </c>
      <c r="D22" s="6" t="s">
        <v>42</v>
      </c>
      <c r="E22" s="6">
        <v>1</v>
      </c>
      <c r="F22" s="20">
        <v>87.01</v>
      </c>
      <c r="G22" s="9">
        <f t="shared" si="0"/>
        <v>87.01</v>
      </c>
      <c r="H22" s="33" t="s">
        <v>490</v>
      </c>
    </row>
    <row r="23" spans="1:8" x14ac:dyDescent="0.25">
      <c r="A23" s="6">
        <v>12</v>
      </c>
      <c r="B23" s="6">
        <v>36487</v>
      </c>
      <c r="C23" s="32" t="s">
        <v>41</v>
      </c>
      <c r="D23" s="6" t="s">
        <v>42</v>
      </c>
      <c r="E23" s="6">
        <v>1</v>
      </c>
      <c r="F23" s="20">
        <v>297.5</v>
      </c>
      <c r="G23" s="9">
        <f t="shared" si="0"/>
        <v>297.5</v>
      </c>
      <c r="H23" s="33" t="s">
        <v>490</v>
      </c>
    </row>
    <row r="24" spans="1:8" x14ac:dyDescent="0.25">
      <c r="A24" s="20"/>
      <c r="B24" s="30" t="s">
        <v>43</v>
      </c>
      <c r="C24" s="30"/>
      <c r="D24" s="30"/>
      <c r="E24" s="30"/>
      <c r="F24" s="30"/>
      <c r="G24" s="130">
        <f>SUM(G12:G23)</f>
        <v>20450.490000000002</v>
      </c>
      <c r="H24" s="30"/>
    </row>
    <row r="25" spans="1:8" ht="24.95" customHeight="1" x14ac:dyDescent="0.25">
      <c r="A25" s="20"/>
      <c r="B25" s="205" t="s">
        <v>55</v>
      </c>
      <c r="C25" s="206"/>
      <c r="D25" s="20"/>
      <c r="E25" s="20"/>
      <c r="F25" s="20"/>
      <c r="G25" s="31"/>
      <c r="H25" s="20"/>
    </row>
    <row r="26" spans="1:8" x14ac:dyDescent="0.25">
      <c r="A26" s="6">
        <v>1</v>
      </c>
      <c r="B26" s="7">
        <v>21182</v>
      </c>
      <c r="C26" s="7" t="s">
        <v>56</v>
      </c>
      <c r="D26" s="7" t="s">
        <v>57</v>
      </c>
      <c r="E26" s="7">
        <v>1</v>
      </c>
      <c r="F26" s="8" t="s">
        <v>58</v>
      </c>
      <c r="G26" s="9">
        <f t="shared" ref="G26:G46" si="1">(E26*F26)</f>
        <v>0.09</v>
      </c>
      <c r="H26" s="33" t="s">
        <v>490</v>
      </c>
    </row>
    <row r="27" spans="1:8" x14ac:dyDescent="0.25">
      <c r="A27" s="6">
        <v>2</v>
      </c>
      <c r="B27" s="7">
        <v>21348</v>
      </c>
      <c r="C27" s="7" t="s">
        <v>56</v>
      </c>
      <c r="D27" s="7" t="s">
        <v>57</v>
      </c>
      <c r="E27" s="7">
        <v>1</v>
      </c>
      <c r="F27" s="8" t="s">
        <v>58</v>
      </c>
      <c r="G27" s="9">
        <f t="shared" si="1"/>
        <v>0.09</v>
      </c>
      <c r="H27" s="33" t="s">
        <v>490</v>
      </c>
    </row>
    <row r="28" spans="1:8" x14ac:dyDescent="0.25">
      <c r="A28" s="6">
        <v>3</v>
      </c>
      <c r="B28" s="7">
        <v>24633</v>
      </c>
      <c r="C28" s="7" t="s">
        <v>56</v>
      </c>
      <c r="D28" s="7" t="s">
        <v>57</v>
      </c>
      <c r="E28" s="7">
        <v>1</v>
      </c>
      <c r="F28" s="8" t="s">
        <v>58</v>
      </c>
      <c r="G28" s="9">
        <f t="shared" si="1"/>
        <v>0.09</v>
      </c>
      <c r="H28" s="33" t="s">
        <v>490</v>
      </c>
    </row>
    <row r="29" spans="1:8" x14ac:dyDescent="0.25">
      <c r="A29" s="6">
        <v>4</v>
      </c>
      <c r="B29" s="7">
        <v>7732</v>
      </c>
      <c r="C29" s="7" t="s">
        <v>59</v>
      </c>
      <c r="D29" s="7" t="s">
        <v>57</v>
      </c>
      <c r="E29" s="7">
        <v>22</v>
      </c>
      <c r="F29" s="10">
        <v>1.0900000000000001</v>
      </c>
      <c r="G29" s="9">
        <f t="shared" si="1"/>
        <v>23.98</v>
      </c>
      <c r="H29" s="33" t="s">
        <v>490</v>
      </c>
    </row>
    <row r="30" spans="1:8" x14ac:dyDescent="0.25">
      <c r="A30" s="6">
        <v>5</v>
      </c>
      <c r="B30" s="7">
        <v>28398</v>
      </c>
      <c r="C30" s="7" t="s">
        <v>60</v>
      </c>
      <c r="D30" s="7" t="s">
        <v>57</v>
      </c>
      <c r="E30" s="7">
        <v>3</v>
      </c>
      <c r="F30" s="7" t="s">
        <v>61</v>
      </c>
      <c r="G30" s="9">
        <f t="shared" si="1"/>
        <v>2070.6000000000004</v>
      </c>
      <c r="H30" s="33" t="s">
        <v>490</v>
      </c>
    </row>
    <row r="31" spans="1:8" x14ac:dyDescent="0.25">
      <c r="A31" s="6">
        <v>6</v>
      </c>
      <c r="B31" s="7">
        <v>28394</v>
      </c>
      <c r="C31" s="7" t="s">
        <v>62</v>
      </c>
      <c r="D31" s="7" t="s">
        <v>57</v>
      </c>
      <c r="E31" s="7">
        <v>1</v>
      </c>
      <c r="F31" s="7" t="s">
        <v>63</v>
      </c>
      <c r="G31" s="9">
        <f t="shared" si="1"/>
        <v>975.8</v>
      </c>
      <c r="H31" s="33" t="s">
        <v>490</v>
      </c>
    </row>
    <row r="32" spans="1:8" x14ac:dyDescent="0.25">
      <c r="A32" s="6">
        <v>7</v>
      </c>
      <c r="B32" s="7">
        <v>28395</v>
      </c>
      <c r="C32" s="7" t="s">
        <v>64</v>
      </c>
      <c r="D32" s="7" t="s">
        <v>57</v>
      </c>
      <c r="E32" s="7">
        <v>3</v>
      </c>
      <c r="F32" s="11" t="s">
        <v>65</v>
      </c>
      <c r="G32" s="9">
        <f t="shared" si="1"/>
        <v>4284</v>
      </c>
      <c r="H32" s="33" t="s">
        <v>490</v>
      </c>
    </row>
    <row r="33" spans="1:8" x14ac:dyDescent="0.25">
      <c r="A33" s="6">
        <v>8</v>
      </c>
      <c r="B33" s="7">
        <v>28399</v>
      </c>
      <c r="C33" s="7" t="s">
        <v>66</v>
      </c>
      <c r="D33" s="7" t="s">
        <v>57</v>
      </c>
      <c r="E33" s="7">
        <v>3</v>
      </c>
      <c r="F33" s="8" t="s">
        <v>67</v>
      </c>
      <c r="G33" s="9">
        <f t="shared" si="1"/>
        <v>4426.7999999999993</v>
      </c>
      <c r="H33" s="33" t="s">
        <v>490</v>
      </c>
    </row>
    <row r="34" spans="1:8" x14ac:dyDescent="0.25">
      <c r="A34" s="6">
        <v>9</v>
      </c>
      <c r="B34" s="7">
        <v>25373</v>
      </c>
      <c r="C34" s="7" t="s">
        <v>68</v>
      </c>
      <c r="D34" s="7" t="s">
        <v>57</v>
      </c>
      <c r="E34" s="7">
        <v>5</v>
      </c>
      <c r="F34" s="7" t="s">
        <v>69</v>
      </c>
      <c r="G34" s="9">
        <f t="shared" si="1"/>
        <v>279.64999999999998</v>
      </c>
      <c r="H34" s="33" t="s">
        <v>490</v>
      </c>
    </row>
    <row r="35" spans="1:8" x14ac:dyDescent="0.25">
      <c r="A35" s="6">
        <v>10</v>
      </c>
      <c r="B35" s="7">
        <v>23788</v>
      </c>
      <c r="C35" s="7" t="s">
        <v>70</v>
      </c>
      <c r="D35" s="7" t="s">
        <v>57</v>
      </c>
      <c r="E35" s="7">
        <v>1</v>
      </c>
      <c r="F35" s="7" t="s">
        <v>71</v>
      </c>
      <c r="G35" s="9">
        <f t="shared" si="1"/>
        <v>0.13</v>
      </c>
      <c r="H35" s="33" t="s">
        <v>490</v>
      </c>
    </row>
    <row r="36" spans="1:8" x14ac:dyDescent="0.25">
      <c r="A36" s="6">
        <v>11</v>
      </c>
      <c r="B36" s="7">
        <v>24272</v>
      </c>
      <c r="C36" s="7" t="s">
        <v>72</v>
      </c>
      <c r="D36" s="7" t="s">
        <v>57</v>
      </c>
      <c r="E36" s="7">
        <v>1</v>
      </c>
      <c r="F36" s="7" t="s">
        <v>73</v>
      </c>
      <c r="G36" s="9">
        <f t="shared" si="1"/>
        <v>0.1</v>
      </c>
      <c r="H36" s="33" t="s">
        <v>490</v>
      </c>
    </row>
    <row r="37" spans="1:8" x14ac:dyDescent="0.25">
      <c r="A37" s="6">
        <v>12</v>
      </c>
      <c r="B37" s="7">
        <v>26552</v>
      </c>
      <c r="C37" s="7" t="s">
        <v>74</v>
      </c>
      <c r="D37" s="7" t="s">
        <v>57</v>
      </c>
      <c r="E37" s="7">
        <v>2</v>
      </c>
      <c r="F37" s="8" t="s">
        <v>75</v>
      </c>
      <c r="G37" s="9">
        <f t="shared" si="1"/>
        <v>235.62</v>
      </c>
      <c r="H37" s="33" t="s">
        <v>490</v>
      </c>
    </row>
    <row r="38" spans="1:8" x14ac:dyDescent="0.25">
      <c r="A38" s="6">
        <v>13</v>
      </c>
      <c r="B38" s="7">
        <v>8476</v>
      </c>
      <c r="C38" s="7" t="s">
        <v>76</v>
      </c>
      <c r="D38" s="7" t="s">
        <v>57</v>
      </c>
      <c r="E38" s="7">
        <v>1</v>
      </c>
      <c r="F38" s="8" t="s">
        <v>77</v>
      </c>
      <c r="G38" s="9">
        <f t="shared" si="1"/>
        <v>79.06</v>
      </c>
      <c r="H38" s="33" t="s">
        <v>490</v>
      </c>
    </row>
    <row r="39" spans="1:8" x14ac:dyDescent="0.25">
      <c r="A39" s="6">
        <v>14</v>
      </c>
      <c r="B39" s="7">
        <v>13667</v>
      </c>
      <c r="C39" s="7" t="s">
        <v>78</v>
      </c>
      <c r="D39" s="7" t="s">
        <v>57</v>
      </c>
      <c r="E39" s="7">
        <v>1</v>
      </c>
      <c r="F39" s="7" t="s">
        <v>79</v>
      </c>
      <c r="G39" s="9">
        <f t="shared" si="1"/>
        <v>148.80000000000001</v>
      </c>
      <c r="H39" s="33" t="s">
        <v>490</v>
      </c>
    </row>
    <row r="40" spans="1:8" x14ac:dyDescent="0.25">
      <c r="A40" s="6">
        <v>15</v>
      </c>
      <c r="B40" s="7">
        <v>13041</v>
      </c>
      <c r="C40" s="7" t="s">
        <v>80</v>
      </c>
      <c r="D40" s="7" t="s">
        <v>57</v>
      </c>
      <c r="E40" s="7">
        <v>2</v>
      </c>
      <c r="F40" s="10">
        <v>5.64</v>
      </c>
      <c r="G40" s="9">
        <f t="shared" si="1"/>
        <v>11.28</v>
      </c>
      <c r="H40" s="33" t="s">
        <v>490</v>
      </c>
    </row>
    <row r="41" spans="1:8" x14ac:dyDescent="0.25">
      <c r="A41" s="6">
        <v>16</v>
      </c>
      <c r="B41" s="7">
        <v>13471</v>
      </c>
      <c r="C41" s="7" t="s">
        <v>81</v>
      </c>
      <c r="D41" s="7" t="s">
        <v>57</v>
      </c>
      <c r="E41" s="7">
        <v>3</v>
      </c>
      <c r="F41" s="7" t="s">
        <v>82</v>
      </c>
      <c r="G41" s="9">
        <f t="shared" si="1"/>
        <v>568.34999999999991</v>
      </c>
      <c r="H41" s="33" t="s">
        <v>490</v>
      </c>
    </row>
    <row r="42" spans="1:8" x14ac:dyDescent="0.25">
      <c r="A42" s="6">
        <v>17</v>
      </c>
      <c r="B42" s="7">
        <v>24421</v>
      </c>
      <c r="C42" s="7" t="s">
        <v>83</v>
      </c>
      <c r="D42" s="7" t="s">
        <v>57</v>
      </c>
      <c r="E42" s="7">
        <v>1</v>
      </c>
      <c r="F42" s="7" t="s">
        <v>84</v>
      </c>
      <c r="G42" s="9">
        <f t="shared" si="1"/>
        <v>0.06</v>
      </c>
      <c r="H42" s="33" t="s">
        <v>490</v>
      </c>
    </row>
    <row r="43" spans="1:8" x14ac:dyDescent="0.25">
      <c r="A43" s="6">
        <v>18</v>
      </c>
      <c r="B43" s="7">
        <v>32342</v>
      </c>
      <c r="C43" s="7" t="s">
        <v>85</v>
      </c>
      <c r="D43" s="7" t="s">
        <v>57</v>
      </c>
      <c r="E43" s="7">
        <v>2</v>
      </c>
      <c r="F43" s="7" t="s">
        <v>86</v>
      </c>
      <c r="G43" s="9">
        <f t="shared" si="1"/>
        <v>147.54</v>
      </c>
      <c r="H43" s="33" t="s">
        <v>490</v>
      </c>
    </row>
    <row r="44" spans="1:8" x14ac:dyDescent="0.25">
      <c r="A44" s="6">
        <v>19</v>
      </c>
      <c r="B44" s="7">
        <v>24681</v>
      </c>
      <c r="C44" s="7" t="s">
        <v>87</v>
      </c>
      <c r="D44" s="7" t="s">
        <v>57</v>
      </c>
      <c r="E44" s="7">
        <v>2</v>
      </c>
      <c r="F44" s="7" t="s">
        <v>88</v>
      </c>
      <c r="G44" s="9">
        <f t="shared" si="1"/>
        <v>119.82</v>
      </c>
      <c r="H44" s="33" t="s">
        <v>490</v>
      </c>
    </row>
    <row r="45" spans="1:8" x14ac:dyDescent="0.25">
      <c r="A45" s="6">
        <v>20</v>
      </c>
      <c r="B45" s="7">
        <v>10292</v>
      </c>
      <c r="C45" s="7" t="s">
        <v>89</v>
      </c>
      <c r="D45" s="7" t="s">
        <v>57</v>
      </c>
      <c r="E45" s="7">
        <v>2</v>
      </c>
      <c r="F45" s="7" t="s">
        <v>90</v>
      </c>
      <c r="G45" s="9">
        <f t="shared" si="1"/>
        <v>325.36</v>
      </c>
      <c r="H45" s="33" t="s">
        <v>490</v>
      </c>
    </row>
    <row r="46" spans="1:8" ht="30.75" customHeight="1" x14ac:dyDescent="0.25">
      <c r="A46" s="6">
        <v>21</v>
      </c>
      <c r="B46" s="7">
        <v>27013</v>
      </c>
      <c r="C46" s="36" t="s">
        <v>92</v>
      </c>
      <c r="D46" s="7" t="s">
        <v>57</v>
      </c>
      <c r="E46" s="7">
        <v>1</v>
      </c>
      <c r="F46" s="7" t="s">
        <v>91</v>
      </c>
      <c r="G46" s="9">
        <f t="shared" si="1"/>
        <v>46.41</v>
      </c>
      <c r="H46" s="33" t="s">
        <v>490</v>
      </c>
    </row>
    <row r="47" spans="1:8" s="4" customFormat="1" x14ac:dyDescent="0.25">
      <c r="A47" s="30"/>
      <c r="B47" s="30" t="s">
        <v>43</v>
      </c>
      <c r="C47" s="30"/>
      <c r="D47" s="30"/>
      <c r="E47" s="30"/>
      <c r="F47" s="30"/>
      <c r="G47" s="130">
        <f>SUM(G26:G46)</f>
        <v>13743.630000000001</v>
      </c>
      <c r="H47" s="30"/>
    </row>
    <row r="48" spans="1:8" ht="24.95" customHeight="1" x14ac:dyDescent="0.25">
      <c r="A48" s="20"/>
      <c r="B48" s="203" t="s">
        <v>98</v>
      </c>
      <c r="C48" s="204"/>
      <c r="D48" s="20"/>
      <c r="E48" s="20"/>
      <c r="F48" s="20"/>
      <c r="G48" s="31"/>
      <c r="H48" s="20"/>
    </row>
    <row r="49" spans="1:8" x14ac:dyDescent="0.25">
      <c r="A49" s="20">
        <v>1</v>
      </c>
      <c r="B49" s="20">
        <v>13548</v>
      </c>
      <c r="C49" s="20" t="s">
        <v>99</v>
      </c>
      <c r="D49" s="20" t="s">
        <v>42</v>
      </c>
      <c r="E49" s="20">
        <v>1</v>
      </c>
      <c r="F49" s="20">
        <v>1705</v>
      </c>
      <c r="G49" s="20">
        <f t="shared" ref="G49:G68" si="2">(E49*F49)</f>
        <v>1705</v>
      </c>
      <c r="H49" s="33" t="s">
        <v>490</v>
      </c>
    </row>
    <row r="50" spans="1:8" x14ac:dyDescent="0.25">
      <c r="A50" s="20">
        <v>2</v>
      </c>
      <c r="B50" s="20">
        <v>28011</v>
      </c>
      <c r="C50" s="20" t="s">
        <v>100</v>
      </c>
      <c r="D50" s="20" t="s">
        <v>42</v>
      </c>
      <c r="E50" s="20">
        <v>1</v>
      </c>
      <c r="F50" s="20">
        <v>1630.49</v>
      </c>
      <c r="G50" s="20">
        <f t="shared" si="2"/>
        <v>1630.49</v>
      </c>
      <c r="H50" s="33" t="s">
        <v>490</v>
      </c>
    </row>
    <row r="51" spans="1:8" x14ac:dyDescent="0.25">
      <c r="A51" s="20">
        <v>3</v>
      </c>
      <c r="B51" s="20">
        <v>7380</v>
      </c>
      <c r="C51" s="20" t="s">
        <v>101</v>
      </c>
      <c r="D51" s="20" t="s">
        <v>42</v>
      </c>
      <c r="E51" s="20">
        <v>1</v>
      </c>
      <c r="F51" s="20">
        <v>858</v>
      </c>
      <c r="G51" s="20">
        <f t="shared" si="2"/>
        <v>858</v>
      </c>
      <c r="H51" s="33" t="s">
        <v>490</v>
      </c>
    </row>
    <row r="52" spans="1:8" x14ac:dyDescent="0.25">
      <c r="A52" s="20">
        <v>4</v>
      </c>
      <c r="B52" s="20">
        <v>8600</v>
      </c>
      <c r="C52" s="20" t="s">
        <v>102</v>
      </c>
      <c r="D52" s="20" t="s">
        <v>42</v>
      </c>
      <c r="E52" s="20">
        <v>1</v>
      </c>
      <c r="F52" s="20">
        <v>479</v>
      </c>
      <c r="G52" s="20">
        <f t="shared" si="2"/>
        <v>479</v>
      </c>
      <c r="H52" s="33" t="s">
        <v>490</v>
      </c>
    </row>
    <row r="53" spans="1:8" x14ac:dyDescent="0.25">
      <c r="A53" s="20">
        <v>5</v>
      </c>
      <c r="B53" s="20">
        <v>8611</v>
      </c>
      <c r="C53" s="20" t="s">
        <v>103</v>
      </c>
      <c r="D53" s="20" t="s">
        <v>42</v>
      </c>
      <c r="E53" s="20">
        <v>1</v>
      </c>
      <c r="F53" s="20">
        <v>1086.4000000000001</v>
      </c>
      <c r="G53" s="20">
        <f t="shared" si="2"/>
        <v>1086.4000000000001</v>
      </c>
      <c r="H53" s="33" t="s">
        <v>490</v>
      </c>
    </row>
    <row r="54" spans="1:8" x14ac:dyDescent="0.25">
      <c r="A54" s="20">
        <v>6</v>
      </c>
      <c r="B54" s="20">
        <v>25374</v>
      </c>
      <c r="C54" s="20" t="s">
        <v>104</v>
      </c>
      <c r="D54" s="20" t="s">
        <v>42</v>
      </c>
      <c r="E54" s="20">
        <v>1</v>
      </c>
      <c r="F54" s="20">
        <v>44.03</v>
      </c>
      <c r="G54" s="20">
        <f t="shared" si="2"/>
        <v>44.03</v>
      </c>
      <c r="H54" s="33" t="s">
        <v>490</v>
      </c>
    </row>
    <row r="55" spans="1:8" x14ac:dyDescent="0.25">
      <c r="A55" s="20">
        <v>7</v>
      </c>
      <c r="B55" s="20">
        <v>20128</v>
      </c>
      <c r="C55" s="20" t="s">
        <v>105</v>
      </c>
      <c r="D55" s="20" t="s">
        <v>42</v>
      </c>
      <c r="E55" s="20">
        <v>1</v>
      </c>
      <c r="F55" s="20">
        <v>418.7</v>
      </c>
      <c r="G55" s="20">
        <f t="shared" si="2"/>
        <v>418.7</v>
      </c>
      <c r="H55" s="33" t="s">
        <v>490</v>
      </c>
    </row>
    <row r="56" spans="1:8" x14ac:dyDescent="0.25">
      <c r="A56" s="20">
        <v>8</v>
      </c>
      <c r="B56" s="20">
        <v>8770</v>
      </c>
      <c r="C56" s="20" t="s">
        <v>106</v>
      </c>
      <c r="D56" s="20" t="s">
        <v>42</v>
      </c>
      <c r="E56" s="20">
        <v>1</v>
      </c>
      <c r="F56" s="20">
        <v>214</v>
      </c>
      <c r="G56" s="20">
        <f t="shared" si="2"/>
        <v>214</v>
      </c>
      <c r="H56" s="33" t="s">
        <v>490</v>
      </c>
    </row>
    <row r="57" spans="1:8" x14ac:dyDescent="0.25">
      <c r="A57" s="20">
        <v>9</v>
      </c>
      <c r="B57" s="20">
        <v>13746</v>
      </c>
      <c r="C57" s="20" t="s">
        <v>107</v>
      </c>
      <c r="D57" s="20" t="s">
        <v>42</v>
      </c>
      <c r="E57" s="20">
        <v>1</v>
      </c>
      <c r="F57" s="20">
        <v>75</v>
      </c>
      <c r="G57" s="20">
        <f t="shared" si="2"/>
        <v>75</v>
      </c>
      <c r="H57" s="33" t="s">
        <v>490</v>
      </c>
    </row>
    <row r="58" spans="1:8" x14ac:dyDescent="0.25">
      <c r="A58" s="20">
        <v>10</v>
      </c>
      <c r="B58" s="20">
        <v>9970</v>
      </c>
      <c r="C58" s="20" t="s">
        <v>108</v>
      </c>
      <c r="D58" s="20" t="s">
        <v>42</v>
      </c>
      <c r="E58" s="20">
        <v>4</v>
      </c>
      <c r="F58" s="20">
        <v>71.400000000000006</v>
      </c>
      <c r="G58" s="20">
        <f t="shared" si="2"/>
        <v>285.60000000000002</v>
      </c>
      <c r="H58" s="33" t="s">
        <v>490</v>
      </c>
    </row>
    <row r="59" spans="1:8" x14ac:dyDescent="0.25">
      <c r="A59" s="20">
        <v>11</v>
      </c>
      <c r="B59" s="20">
        <v>9243</v>
      </c>
      <c r="C59" s="20" t="s">
        <v>109</v>
      </c>
      <c r="D59" s="20" t="s">
        <v>42</v>
      </c>
      <c r="E59" s="20">
        <v>3</v>
      </c>
      <c r="F59" s="20">
        <v>24</v>
      </c>
      <c r="G59" s="20">
        <f t="shared" si="2"/>
        <v>72</v>
      </c>
      <c r="H59" s="33" t="s">
        <v>490</v>
      </c>
    </row>
    <row r="60" spans="1:8" x14ac:dyDescent="0.25">
      <c r="A60" s="20">
        <v>12</v>
      </c>
      <c r="B60" s="20">
        <v>28621</v>
      </c>
      <c r="C60" s="20" t="s">
        <v>110</v>
      </c>
      <c r="D60" s="20" t="s">
        <v>42</v>
      </c>
      <c r="E60" s="20">
        <v>1</v>
      </c>
      <c r="F60" s="20">
        <v>1547</v>
      </c>
      <c r="G60" s="20">
        <f t="shared" si="2"/>
        <v>1547</v>
      </c>
      <c r="H60" s="33" t="s">
        <v>490</v>
      </c>
    </row>
    <row r="61" spans="1:8" x14ac:dyDescent="0.25">
      <c r="A61" s="20">
        <v>13</v>
      </c>
      <c r="B61" s="20">
        <v>10103</v>
      </c>
      <c r="C61" s="20" t="s">
        <v>111</v>
      </c>
      <c r="D61" s="20" t="s">
        <v>42</v>
      </c>
      <c r="E61" s="20">
        <v>1</v>
      </c>
      <c r="F61" s="20">
        <v>1129</v>
      </c>
      <c r="G61" s="20">
        <f t="shared" si="2"/>
        <v>1129</v>
      </c>
      <c r="H61" s="33" t="s">
        <v>490</v>
      </c>
    </row>
    <row r="62" spans="1:8" x14ac:dyDescent="0.25">
      <c r="A62" s="20">
        <v>14</v>
      </c>
      <c r="B62" s="20">
        <v>10110</v>
      </c>
      <c r="C62" s="20" t="s">
        <v>112</v>
      </c>
      <c r="D62" s="20" t="s">
        <v>42</v>
      </c>
      <c r="E62" s="20">
        <v>1</v>
      </c>
      <c r="F62" s="20">
        <v>1490.2</v>
      </c>
      <c r="G62" s="20">
        <f t="shared" si="2"/>
        <v>1490.2</v>
      </c>
      <c r="H62" s="33" t="s">
        <v>490</v>
      </c>
    </row>
    <row r="63" spans="1:8" x14ac:dyDescent="0.25">
      <c r="A63" s="20">
        <v>15</v>
      </c>
      <c r="B63" s="20">
        <v>10114</v>
      </c>
      <c r="C63" s="20" t="s">
        <v>112</v>
      </c>
      <c r="D63" s="20" t="s">
        <v>42</v>
      </c>
      <c r="E63" s="20">
        <v>1</v>
      </c>
      <c r="F63" s="20">
        <v>1582</v>
      </c>
      <c r="G63" s="20">
        <f t="shared" si="2"/>
        <v>1582</v>
      </c>
      <c r="H63" s="33" t="s">
        <v>490</v>
      </c>
    </row>
    <row r="64" spans="1:8" x14ac:dyDescent="0.25">
      <c r="A64" s="20">
        <v>16</v>
      </c>
      <c r="B64" s="20">
        <v>20155</v>
      </c>
      <c r="C64" s="20" t="s">
        <v>113</v>
      </c>
      <c r="D64" s="20" t="s">
        <v>42</v>
      </c>
      <c r="E64" s="20">
        <v>1</v>
      </c>
      <c r="F64" s="20">
        <v>1200</v>
      </c>
      <c r="G64" s="20">
        <f t="shared" si="2"/>
        <v>1200</v>
      </c>
      <c r="H64" s="33" t="s">
        <v>490</v>
      </c>
    </row>
    <row r="65" spans="1:8" x14ac:dyDescent="0.25">
      <c r="A65" s="20">
        <v>17</v>
      </c>
      <c r="B65" s="20">
        <v>13721</v>
      </c>
      <c r="C65" s="20" t="s">
        <v>114</v>
      </c>
      <c r="D65" s="20" t="s">
        <v>42</v>
      </c>
      <c r="E65" s="20">
        <v>2</v>
      </c>
      <c r="F65" s="20">
        <v>1426</v>
      </c>
      <c r="G65" s="20">
        <f t="shared" si="2"/>
        <v>2852</v>
      </c>
      <c r="H65" s="33" t="s">
        <v>490</v>
      </c>
    </row>
    <row r="66" spans="1:8" x14ac:dyDescent="0.25">
      <c r="A66" s="20">
        <v>18</v>
      </c>
      <c r="B66" s="20">
        <v>13224</v>
      </c>
      <c r="C66" s="20" t="s">
        <v>115</v>
      </c>
      <c r="D66" s="20" t="s">
        <v>42</v>
      </c>
      <c r="E66" s="20">
        <v>1</v>
      </c>
      <c r="F66" s="20">
        <v>358.07</v>
      </c>
      <c r="G66" s="20">
        <f t="shared" si="2"/>
        <v>358.07</v>
      </c>
      <c r="H66" s="33" t="s">
        <v>490</v>
      </c>
    </row>
    <row r="67" spans="1:8" x14ac:dyDescent="0.25">
      <c r="A67" s="20">
        <v>19</v>
      </c>
      <c r="B67" s="20">
        <v>13224</v>
      </c>
      <c r="C67" s="20" t="s">
        <v>115</v>
      </c>
      <c r="D67" s="20" t="s">
        <v>42</v>
      </c>
      <c r="E67" s="20">
        <v>1</v>
      </c>
      <c r="F67" s="20">
        <v>358.84</v>
      </c>
      <c r="G67" s="20">
        <f t="shared" si="2"/>
        <v>358.84</v>
      </c>
      <c r="H67" s="33" t="s">
        <v>490</v>
      </c>
    </row>
    <row r="68" spans="1:8" x14ac:dyDescent="0.25">
      <c r="A68" s="20">
        <v>20</v>
      </c>
      <c r="B68" s="20">
        <v>13224</v>
      </c>
      <c r="C68" s="20" t="s">
        <v>115</v>
      </c>
      <c r="D68" s="20" t="s">
        <v>42</v>
      </c>
      <c r="E68" s="20">
        <v>3</v>
      </c>
      <c r="F68" s="20">
        <v>370</v>
      </c>
      <c r="G68" s="20">
        <f t="shared" si="2"/>
        <v>1110</v>
      </c>
      <c r="H68" s="33" t="s">
        <v>490</v>
      </c>
    </row>
    <row r="69" spans="1:8" x14ac:dyDescent="0.25">
      <c r="A69" s="30"/>
      <c r="B69" s="30" t="s">
        <v>43</v>
      </c>
      <c r="C69" s="30"/>
      <c r="D69" s="30"/>
      <c r="E69" s="30"/>
      <c r="F69" s="30"/>
      <c r="G69" s="130">
        <f>SUM(G49:G68)</f>
        <v>18495.329999999998</v>
      </c>
      <c r="H69" s="30"/>
    </row>
    <row r="70" spans="1:8" ht="24.95" customHeight="1" x14ac:dyDescent="0.25">
      <c r="A70" s="20"/>
      <c r="B70" s="203" t="s">
        <v>116</v>
      </c>
      <c r="C70" s="204"/>
      <c r="D70" s="20"/>
      <c r="E70" s="20"/>
      <c r="F70" s="20"/>
      <c r="G70" s="31"/>
      <c r="H70" s="20"/>
    </row>
    <row r="71" spans="1:8" x14ac:dyDescent="0.25">
      <c r="A71" s="12">
        <v>1</v>
      </c>
      <c r="B71" s="12">
        <v>31226</v>
      </c>
      <c r="C71" s="12" t="s">
        <v>120</v>
      </c>
      <c r="D71" s="12" t="s">
        <v>57</v>
      </c>
      <c r="E71" s="13">
        <v>20</v>
      </c>
      <c r="F71" s="13">
        <v>14.43</v>
      </c>
      <c r="G71" s="5">
        <f t="shared" ref="G71:G102" si="3">(E71*F71)</f>
        <v>288.60000000000002</v>
      </c>
      <c r="H71" s="33" t="s">
        <v>490</v>
      </c>
    </row>
    <row r="72" spans="1:8" x14ac:dyDescent="0.25">
      <c r="A72" s="12">
        <v>2</v>
      </c>
      <c r="B72" s="12">
        <v>21346</v>
      </c>
      <c r="C72" s="12" t="s">
        <v>121</v>
      </c>
      <c r="D72" s="12" t="s">
        <v>57</v>
      </c>
      <c r="E72" s="12">
        <v>1</v>
      </c>
      <c r="F72" s="14">
        <v>1296.9000000000001</v>
      </c>
      <c r="G72" s="5">
        <f t="shared" si="3"/>
        <v>1296.9000000000001</v>
      </c>
      <c r="H72" s="33" t="s">
        <v>490</v>
      </c>
    </row>
    <row r="73" spans="1:8" x14ac:dyDescent="0.25">
      <c r="A73" s="12">
        <v>3</v>
      </c>
      <c r="B73" s="12">
        <v>24097</v>
      </c>
      <c r="C73" s="12" t="s">
        <v>121</v>
      </c>
      <c r="D73" s="12" t="s">
        <v>57</v>
      </c>
      <c r="E73" s="12">
        <v>1</v>
      </c>
      <c r="F73" s="15">
        <v>1296.9000000000001</v>
      </c>
      <c r="G73" s="5">
        <f t="shared" si="3"/>
        <v>1296.9000000000001</v>
      </c>
      <c r="H73" s="33" t="s">
        <v>490</v>
      </c>
    </row>
    <row r="74" spans="1:8" x14ac:dyDescent="0.25">
      <c r="A74" s="12">
        <v>4</v>
      </c>
      <c r="B74" s="12">
        <v>7620</v>
      </c>
      <c r="C74" s="12" t="s">
        <v>122</v>
      </c>
      <c r="D74" s="12" t="s">
        <v>57</v>
      </c>
      <c r="E74" s="12">
        <v>8</v>
      </c>
      <c r="F74" s="12">
        <v>17.670000000000002</v>
      </c>
      <c r="G74" s="5">
        <f t="shared" si="3"/>
        <v>141.36000000000001</v>
      </c>
      <c r="H74" s="33" t="s">
        <v>490</v>
      </c>
    </row>
    <row r="75" spans="1:8" x14ac:dyDescent="0.25">
      <c r="A75" s="12">
        <v>5</v>
      </c>
      <c r="B75" s="12">
        <v>38571</v>
      </c>
      <c r="C75" s="12" t="s">
        <v>123</v>
      </c>
      <c r="D75" s="12" t="s">
        <v>57</v>
      </c>
      <c r="E75" s="12">
        <v>3</v>
      </c>
      <c r="F75" s="12">
        <v>559.29999999999995</v>
      </c>
      <c r="G75" s="5">
        <f t="shared" si="3"/>
        <v>1677.8999999999999</v>
      </c>
      <c r="H75" s="33" t="s">
        <v>490</v>
      </c>
    </row>
    <row r="76" spans="1:8" x14ac:dyDescent="0.25">
      <c r="A76" s="12">
        <v>6</v>
      </c>
      <c r="B76" s="12">
        <v>7686</v>
      </c>
      <c r="C76" s="12" t="s">
        <v>124</v>
      </c>
      <c r="D76" s="12" t="s">
        <v>57</v>
      </c>
      <c r="E76" s="12">
        <v>8</v>
      </c>
      <c r="F76" s="12">
        <v>20.350000000000001</v>
      </c>
      <c r="G76" s="5">
        <f t="shared" si="3"/>
        <v>162.80000000000001</v>
      </c>
      <c r="H76" s="33" t="s">
        <v>490</v>
      </c>
    </row>
    <row r="77" spans="1:8" x14ac:dyDescent="0.25">
      <c r="A77" s="12">
        <v>7</v>
      </c>
      <c r="B77" s="12">
        <v>7799</v>
      </c>
      <c r="C77" s="12" t="s">
        <v>125</v>
      </c>
      <c r="D77" s="12" t="s">
        <v>57</v>
      </c>
      <c r="E77" s="12">
        <v>10</v>
      </c>
      <c r="F77" s="12">
        <v>26.04</v>
      </c>
      <c r="G77" s="5">
        <f t="shared" si="3"/>
        <v>260.39999999999998</v>
      </c>
      <c r="H77" s="33" t="s">
        <v>490</v>
      </c>
    </row>
    <row r="78" spans="1:8" x14ac:dyDescent="0.25">
      <c r="A78" s="12">
        <v>8</v>
      </c>
      <c r="B78" s="12">
        <v>19850</v>
      </c>
      <c r="C78" s="12" t="s">
        <v>126</v>
      </c>
      <c r="D78" s="12" t="s">
        <v>57</v>
      </c>
      <c r="E78" s="12">
        <v>5</v>
      </c>
      <c r="F78" s="12">
        <v>24.8</v>
      </c>
      <c r="G78" s="5">
        <f t="shared" si="3"/>
        <v>124</v>
      </c>
      <c r="H78" s="33" t="s">
        <v>490</v>
      </c>
    </row>
    <row r="79" spans="1:8" x14ac:dyDescent="0.25">
      <c r="A79" s="12">
        <v>9</v>
      </c>
      <c r="B79" s="12">
        <v>7803</v>
      </c>
      <c r="C79" s="29" t="s">
        <v>127</v>
      </c>
      <c r="D79" s="12" t="s">
        <v>57</v>
      </c>
      <c r="E79" s="12">
        <v>19</v>
      </c>
      <c r="F79" s="12">
        <v>5.15</v>
      </c>
      <c r="G79" s="5">
        <f t="shared" si="3"/>
        <v>97.850000000000009</v>
      </c>
      <c r="H79" s="33" t="s">
        <v>490</v>
      </c>
    </row>
    <row r="80" spans="1:8" x14ac:dyDescent="0.25">
      <c r="A80" s="12">
        <v>10</v>
      </c>
      <c r="B80" s="12">
        <v>19851</v>
      </c>
      <c r="C80" s="29" t="s">
        <v>128</v>
      </c>
      <c r="D80" s="12" t="s">
        <v>57</v>
      </c>
      <c r="E80" s="12">
        <v>5</v>
      </c>
      <c r="F80" s="12">
        <v>49.6</v>
      </c>
      <c r="G80" s="5">
        <f t="shared" si="3"/>
        <v>248</v>
      </c>
      <c r="H80" s="33" t="s">
        <v>490</v>
      </c>
    </row>
    <row r="81" spans="1:8" x14ac:dyDescent="0.25">
      <c r="A81" s="12">
        <v>11</v>
      </c>
      <c r="B81" s="12">
        <v>7861</v>
      </c>
      <c r="C81" s="12" t="s">
        <v>129</v>
      </c>
      <c r="D81" s="12" t="s">
        <v>57</v>
      </c>
      <c r="E81" s="12">
        <v>2</v>
      </c>
      <c r="F81" s="12">
        <v>0.01</v>
      </c>
      <c r="G81" s="5">
        <f t="shared" si="3"/>
        <v>0.02</v>
      </c>
      <c r="H81" s="33" t="s">
        <v>490</v>
      </c>
    </row>
    <row r="82" spans="1:8" ht="30" x14ac:dyDescent="0.25">
      <c r="A82" s="12">
        <v>12</v>
      </c>
      <c r="B82" s="16">
        <v>20156</v>
      </c>
      <c r="C82" s="37" t="s">
        <v>130</v>
      </c>
      <c r="D82" s="12" t="s">
        <v>57</v>
      </c>
      <c r="E82" s="12">
        <v>1</v>
      </c>
      <c r="F82" s="12">
        <v>248</v>
      </c>
      <c r="G82" s="5">
        <f t="shared" si="3"/>
        <v>248</v>
      </c>
      <c r="H82" s="33" t="s">
        <v>490</v>
      </c>
    </row>
    <row r="83" spans="1:8" x14ac:dyDescent="0.25">
      <c r="A83" s="12">
        <v>13</v>
      </c>
      <c r="B83" s="16">
        <v>12945</v>
      </c>
      <c r="C83" s="37" t="s">
        <v>131</v>
      </c>
      <c r="D83" s="12" t="s">
        <v>57</v>
      </c>
      <c r="E83" s="12">
        <v>1</v>
      </c>
      <c r="F83" s="15">
        <v>1200</v>
      </c>
      <c r="G83" s="5">
        <f t="shared" si="3"/>
        <v>1200</v>
      </c>
      <c r="H83" s="33" t="s">
        <v>490</v>
      </c>
    </row>
    <row r="84" spans="1:8" x14ac:dyDescent="0.25">
      <c r="A84" s="12">
        <v>14</v>
      </c>
      <c r="B84" s="12">
        <v>25373</v>
      </c>
      <c r="C84" s="12" t="s">
        <v>132</v>
      </c>
      <c r="D84" s="12" t="s">
        <v>57</v>
      </c>
      <c r="E84" s="12">
        <v>15</v>
      </c>
      <c r="F84" s="12">
        <v>55.93</v>
      </c>
      <c r="G84" s="5">
        <f t="shared" si="3"/>
        <v>838.95</v>
      </c>
      <c r="H84" s="33" t="s">
        <v>490</v>
      </c>
    </row>
    <row r="85" spans="1:8" x14ac:dyDescent="0.25">
      <c r="A85" s="12">
        <v>15</v>
      </c>
      <c r="B85" s="12">
        <v>8046</v>
      </c>
      <c r="C85" s="12" t="s">
        <v>133</v>
      </c>
      <c r="D85" s="12" t="s">
        <v>57</v>
      </c>
      <c r="E85" s="12">
        <v>1</v>
      </c>
      <c r="F85" s="12">
        <v>1.1000000000000001</v>
      </c>
      <c r="G85" s="5">
        <f t="shared" si="3"/>
        <v>1.1000000000000001</v>
      </c>
      <c r="H85" s="33" t="s">
        <v>490</v>
      </c>
    </row>
    <row r="86" spans="1:8" x14ac:dyDescent="0.25">
      <c r="A86" s="12">
        <v>16</v>
      </c>
      <c r="B86" s="12">
        <v>8145</v>
      </c>
      <c r="C86" s="12" t="s">
        <v>134</v>
      </c>
      <c r="D86" s="12" t="s">
        <v>57</v>
      </c>
      <c r="E86" s="12">
        <v>1</v>
      </c>
      <c r="F86" s="12">
        <v>0.01</v>
      </c>
      <c r="G86" s="5">
        <f t="shared" si="3"/>
        <v>0.01</v>
      </c>
      <c r="H86" s="33" t="s">
        <v>490</v>
      </c>
    </row>
    <row r="87" spans="1:8" x14ac:dyDescent="0.25">
      <c r="A87" s="12">
        <v>17</v>
      </c>
      <c r="B87" s="12">
        <v>8323</v>
      </c>
      <c r="C87" s="12" t="s">
        <v>135</v>
      </c>
      <c r="D87" s="12" t="s">
        <v>57</v>
      </c>
      <c r="E87" s="12">
        <v>8</v>
      </c>
      <c r="F87" s="12">
        <v>0.08</v>
      </c>
      <c r="G87" s="5">
        <f t="shared" si="3"/>
        <v>0.64</v>
      </c>
      <c r="H87" s="33" t="s">
        <v>490</v>
      </c>
    </row>
    <row r="88" spans="1:8" x14ac:dyDescent="0.25">
      <c r="A88" s="12">
        <v>18</v>
      </c>
      <c r="B88" s="12">
        <v>26892</v>
      </c>
      <c r="C88" s="12" t="s">
        <v>136</v>
      </c>
      <c r="D88" s="12" t="s">
        <v>57</v>
      </c>
      <c r="E88" s="12">
        <v>10</v>
      </c>
      <c r="F88" s="12">
        <v>41.64</v>
      </c>
      <c r="G88" s="5">
        <f t="shared" si="3"/>
        <v>416.4</v>
      </c>
      <c r="H88" s="33" t="s">
        <v>490</v>
      </c>
    </row>
    <row r="89" spans="1:8" x14ac:dyDescent="0.25">
      <c r="A89" s="12">
        <v>19</v>
      </c>
      <c r="B89" s="12">
        <v>8401</v>
      </c>
      <c r="C89" s="12" t="s">
        <v>137</v>
      </c>
      <c r="D89" s="12" t="s">
        <v>57</v>
      </c>
      <c r="E89" s="12">
        <v>1</v>
      </c>
      <c r="F89" s="12">
        <v>132</v>
      </c>
      <c r="G89" s="5">
        <f t="shared" si="3"/>
        <v>132</v>
      </c>
      <c r="H89" s="33" t="s">
        <v>490</v>
      </c>
    </row>
    <row r="90" spans="1:8" x14ac:dyDescent="0.25">
      <c r="A90" s="12">
        <v>20</v>
      </c>
      <c r="B90" s="12">
        <v>8429</v>
      </c>
      <c r="C90" s="12" t="s">
        <v>138</v>
      </c>
      <c r="D90" s="12" t="s">
        <v>57</v>
      </c>
      <c r="E90" s="12">
        <v>5</v>
      </c>
      <c r="F90" s="12">
        <v>3.03</v>
      </c>
      <c r="G90" s="5">
        <f t="shared" si="3"/>
        <v>15.149999999999999</v>
      </c>
      <c r="H90" s="33" t="s">
        <v>490</v>
      </c>
    </row>
    <row r="91" spans="1:8" x14ac:dyDescent="0.25">
      <c r="A91" s="12">
        <v>21</v>
      </c>
      <c r="B91" s="12">
        <v>8429</v>
      </c>
      <c r="C91" s="12" t="s">
        <v>138</v>
      </c>
      <c r="D91" s="12" t="s">
        <v>57</v>
      </c>
      <c r="E91" s="12">
        <v>20</v>
      </c>
      <c r="F91" s="12">
        <v>8.68</v>
      </c>
      <c r="G91" s="5">
        <f t="shared" si="3"/>
        <v>173.6</v>
      </c>
      <c r="H91" s="33" t="s">
        <v>490</v>
      </c>
    </row>
    <row r="92" spans="1:8" x14ac:dyDescent="0.25">
      <c r="A92" s="12">
        <v>22</v>
      </c>
      <c r="B92" s="12">
        <v>19852</v>
      </c>
      <c r="C92" s="12" t="s">
        <v>139</v>
      </c>
      <c r="D92" s="12" t="s">
        <v>57</v>
      </c>
      <c r="E92" s="12">
        <v>5</v>
      </c>
      <c r="F92" s="12">
        <v>14.88</v>
      </c>
      <c r="G92" s="5">
        <f t="shared" si="3"/>
        <v>74.400000000000006</v>
      </c>
      <c r="H92" s="33" t="s">
        <v>490</v>
      </c>
    </row>
    <row r="93" spans="1:8" x14ac:dyDescent="0.25">
      <c r="A93" s="12">
        <v>23</v>
      </c>
      <c r="B93" s="12">
        <v>8432</v>
      </c>
      <c r="C93" s="12" t="s">
        <v>140</v>
      </c>
      <c r="D93" s="12" t="s">
        <v>57</v>
      </c>
      <c r="E93" s="12">
        <v>3</v>
      </c>
      <c r="F93" s="12">
        <v>2.11</v>
      </c>
      <c r="G93" s="5">
        <f t="shared" si="3"/>
        <v>6.33</v>
      </c>
      <c r="H93" s="33" t="s">
        <v>490</v>
      </c>
    </row>
    <row r="94" spans="1:8" x14ac:dyDescent="0.25">
      <c r="A94" s="12">
        <v>24</v>
      </c>
      <c r="B94" s="12">
        <v>21054</v>
      </c>
      <c r="C94" s="12" t="s">
        <v>141</v>
      </c>
      <c r="D94" s="12" t="s">
        <v>57</v>
      </c>
      <c r="E94" s="12">
        <v>1</v>
      </c>
      <c r="F94" s="12">
        <v>836.2</v>
      </c>
      <c r="G94" s="5">
        <f t="shared" si="3"/>
        <v>836.2</v>
      </c>
      <c r="H94" s="33" t="s">
        <v>490</v>
      </c>
    </row>
    <row r="95" spans="1:8" x14ac:dyDescent="0.25">
      <c r="A95" s="12">
        <v>25</v>
      </c>
      <c r="B95" s="12">
        <v>3818</v>
      </c>
      <c r="C95" s="12" t="s">
        <v>142</v>
      </c>
      <c r="D95" s="12" t="s">
        <v>57</v>
      </c>
      <c r="E95" s="12">
        <v>20</v>
      </c>
      <c r="F95" s="12">
        <v>10.23</v>
      </c>
      <c r="G95" s="5">
        <f t="shared" si="3"/>
        <v>204.60000000000002</v>
      </c>
      <c r="H95" s="33" t="s">
        <v>490</v>
      </c>
    </row>
    <row r="96" spans="1:8" ht="27" customHeight="1" x14ac:dyDescent="0.25">
      <c r="A96" s="12">
        <v>26</v>
      </c>
      <c r="B96" s="12">
        <v>27750</v>
      </c>
      <c r="C96" s="29" t="s">
        <v>143</v>
      </c>
      <c r="D96" s="12" t="s">
        <v>57</v>
      </c>
      <c r="E96" s="12">
        <v>1</v>
      </c>
      <c r="F96" s="12">
        <v>649.99</v>
      </c>
      <c r="G96" s="5">
        <f t="shared" si="3"/>
        <v>649.99</v>
      </c>
      <c r="H96" s="33" t="s">
        <v>490</v>
      </c>
    </row>
    <row r="97" spans="1:8" ht="24" customHeight="1" x14ac:dyDescent="0.25">
      <c r="A97" s="12">
        <v>27</v>
      </c>
      <c r="B97" s="12">
        <v>27750</v>
      </c>
      <c r="C97" s="29" t="s">
        <v>143</v>
      </c>
      <c r="D97" s="12" t="s">
        <v>57</v>
      </c>
      <c r="E97" s="12">
        <v>1</v>
      </c>
      <c r="F97" s="12">
        <v>599.99</v>
      </c>
      <c r="G97" s="5">
        <f t="shared" si="3"/>
        <v>599.99</v>
      </c>
      <c r="H97" s="33" t="s">
        <v>490</v>
      </c>
    </row>
    <row r="98" spans="1:8" x14ac:dyDescent="0.25">
      <c r="A98" s="12">
        <v>28</v>
      </c>
      <c r="B98" s="12">
        <v>8812</v>
      </c>
      <c r="C98" s="12" t="s">
        <v>144</v>
      </c>
      <c r="D98" s="12" t="s">
        <v>57</v>
      </c>
      <c r="E98" s="12">
        <v>1</v>
      </c>
      <c r="F98" s="15">
        <v>1740.97</v>
      </c>
      <c r="G98" s="5">
        <f t="shared" si="3"/>
        <v>1740.97</v>
      </c>
      <c r="H98" s="33" t="s">
        <v>490</v>
      </c>
    </row>
    <row r="99" spans="1:8" x14ac:dyDescent="0.25">
      <c r="A99" s="12">
        <v>29</v>
      </c>
      <c r="B99" s="12">
        <v>8706</v>
      </c>
      <c r="C99" s="12" t="s">
        <v>145</v>
      </c>
      <c r="D99" s="12" t="s">
        <v>57</v>
      </c>
      <c r="E99" s="12">
        <v>6</v>
      </c>
      <c r="F99" s="12">
        <v>15.86</v>
      </c>
      <c r="G99" s="5">
        <f t="shared" si="3"/>
        <v>95.16</v>
      </c>
      <c r="H99" s="33" t="s">
        <v>490</v>
      </c>
    </row>
    <row r="100" spans="1:8" x14ac:dyDescent="0.25">
      <c r="A100" s="12">
        <v>30</v>
      </c>
      <c r="B100" s="12">
        <v>24699</v>
      </c>
      <c r="C100" s="12" t="s">
        <v>146</v>
      </c>
      <c r="D100" s="12" t="s">
        <v>57</v>
      </c>
      <c r="E100" s="12">
        <v>20</v>
      </c>
      <c r="F100" s="12">
        <v>39.72</v>
      </c>
      <c r="G100" s="5">
        <f t="shared" si="3"/>
        <v>794.4</v>
      </c>
      <c r="H100" s="33" t="s">
        <v>490</v>
      </c>
    </row>
    <row r="101" spans="1:8" x14ac:dyDescent="0.25">
      <c r="A101" s="12">
        <v>31</v>
      </c>
      <c r="B101" s="12">
        <v>8942</v>
      </c>
      <c r="C101" s="12" t="s">
        <v>147</v>
      </c>
      <c r="D101" s="12" t="s">
        <v>57</v>
      </c>
      <c r="E101" s="12">
        <v>20</v>
      </c>
      <c r="F101" s="12">
        <v>49.6</v>
      </c>
      <c r="G101" s="5">
        <f t="shared" si="3"/>
        <v>992</v>
      </c>
      <c r="H101" s="33" t="s">
        <v>490</v>
      </c>
    </row>
    <row r="102" spans="1:8" x14ac:dyDescent="0.25">
      <c r="A102" s="12">
        <v>32</v>
      </c>
      <c r="B102" s="12">
        <v>3667</v>
      </c>
      <c r="C102" s="12" t="s">
        <v>148</v>
      </c>
      <c r="D102" s="12" t="s">
        <v>57</v>
      </c>
      <c r="E102" s="12">
        <v>1</v>
      </c>
      <c r="F102" s="12">
        <v>0.04</v>
      </c>
      <c r="G102" s="5">
        <f t="shared" si="3"/>
        <v>0.04</v>
      </c>
      <c r="H102" s="33" t="s">
        <v>490</v>
      </c>
    </row>
    <row r="103" spans="1:8" x14ac:dyDescent="0.25">
      <c r="A103" s="12">
        <v>33</v>
      </c>
      <c r="B103" s="12">
        <v>9241</v>
      </c>
      <c r="C103" s="29" t="s">
        <v>149</v>
      </c>
      <c r="D103" s="12" t="s">
        <v>57</v>
      </c>
      <c r="E103" s="12">
        <v>1</v>
      </c>
      <c r="F103" s="12">
        <v>19</v>
      </c>
      <c r="G103" s="5">
        <f t="shared" ref="G103:G121" si="4">(E103*F103)</f>
        <v>19</v>
      </c>
      <c r="H103" s="33" t="s">
        <v>490</v>
      </c>
    </row>
    <row r="104" spans="1:8" x14ac:dyDescent="0.25">
      <c r="A104" s="12">
        <v>34</v>
      </c>
      <c r="B104" s="12">
        <v>9390</v>
      </c>
      <c r="C104" s="29" t="s">
        <v>150</v>
      </c>
      <c r="D104" s="12" t="s">
        <v>57</v>
      </c>
      <c r="E104" s="12">
        <v>1</v>
      </c>
      <c r="F104" s="12">
        <v>0.2</v>
      </c>
      <c r="G104" s="5">
        <f t="shared" si="4"/>
        <v>0.2</v>
      </c>
      <c r="H104" s="33" t="s">
        <v>490</v>
      </c>
    </row>
    <row r="105" spans="1:8" x14ac:dyDescent="0.25">
      <c r="A105" s="12">
        <v>35</v>
      </c>
      <c r="B105" s="12">
        <v>9668</v>
      </c>
      <c r="C105" s="29" t="s">
        <v>151</v>
      </c>
      <c r="D105" s="12" t="s">
        <v>57</v>
      </c>
      <c r="E105" s="12">
        <v>18</v>
      </c>
      <c r="F105" s="12">
        <v>8.06</v>
      </c>
      <c r="G105" s="5">
        <f t="shared" si="4"/>
        <v>145.08000000000001</v>
      </c>
      <c r="H105" s="33" t="s">
        <v>490</v>
      </c>
    </row>
    <row r="106" spans="1:8" x14ac:dyDescent="0.25">
      <c r="A106" s="12">
        <v>36</v>
      </c>
      <c r="B106" s="12">
        <v>9683</v>
      </c>
      <c r="C106" s="29" t="s">
        <v>152</v>
      </c>
      <c r="D106" s="12" t="s">
        <v>57</v>
      </c>
      <c r="E106" s="12">
        <v>5</v>
      </c>
      <c r="F106" s="12">
        <v>17.61</v>
      </c>
      <c r="G106" s="5">
        <f t="shared" si="4"/>
        <v>88.05</v>
      </c>
      <c r="H106" s="33" t="s">
        <v>490</v>
      </c>
    </row>
    <row r="107" spans="1:8" x14ac:dyDescent="0.25">
      <c r="A107" s="12">
        <v>37</v>
      </c>
      <c r="B107" s="12">
        <v>9724</v>
      </c>
      <c r="C107" s="29" t="s">
        <v>153</v>
      </c>
      <c r="D107" s="12" t="s">
        <v>57</v>
      </c>
      <c r="E107" s="12">
        <v>2</v>
      </c>
      <c r="F107" s="12">
        <v>0.02</v>
      </c>
      <c r="G107" s="5">
        <f t="shared" si="4"/>
        <v>0.04</v>
      </c>
      <c r="H107" s="33" t="s">
        <v>490</v>
      </c>
    </row>
    <row r="108" spans="1:8" x14ac:dyDescent="0.25">
      <c r="A108" s="12">
        <v>38</v>
      </c>
      <c r="B108" s="12">
        <v>30332</v>
      </c>
      <c r="C108" s="29" t="s">
        <v>154</v>
      </c>
      <c r="D108" s="12" t="s">
        <v>57</v>
      </c>
      <c r="E108" s="12">
        <v>3</v>
      </c>
      <c r="F108" s="12">
        <v>105.91</v>
      </c>
      <c r="G108" s="5">
        <f t="shared" si="4"/>
        <v>317.73</v>
      </c>
      <c r="H108" s="33" t="s">
        <v>490</v>
      </c>
    </row>
    <row r="109" spans="1:8" x14ac:dyDescent="0.25">
      <c r="A109" s="12">
        <v>39</v>
      </c>
      <c r="B109" s="12">
        <v>9990</v>
      </c>
      <c r="C109" s="29" t="s">
        <v>155</v>
      </c>
      <c r="D109" s="12" t="s">
        <v>57</v>
      </c>
      <c r="E109" s="12">
        <v>1</v>
      </c>
      <c r="F109" s="12">
        <v>873.09</v>
      </c>
      <c r="G109" s="5">
        <f t="shared" si="4"/>
        <v>873.09</v>
      </c>
      <c r="H109" s="33" t="s">
        <v>490</v>
      </c>
    </row>
    <row r="110" spans="1:8" x14ac:dyDescent="0.25">
      <c r="A110" s="12">
        <v>40</v>
      </c>
      <c r="B110" s="12">
        <v>9997</v>
      </c>
      <c r="C110" s="29" t="s">
        <v>156</v>
      </c>
      <c r="D110" s="12" t="s">
        <v>57</v>
      </c>
      <c r="E110" s="12">
        <v>3</v>
      </c>
      <c r="F110" s="12">
        <v>142</v>
      </c>
      <c r="G110" s="5">
        <f t="shared" si="4"/>
        <v>426</v>
      </c>
      <c r="H110" s="33" t="s">
        <v>490</v>
      </c>
    </row>
    <row r="111" spans="1:8" x14ac:dyDescent="0.25">
      <c r="A111" s="12">
        <v>41</v>
      </c>
      <c r="B111" s="12">
        <v>29720</v>
      </c>
      <c r="C111" s="29" t="s">
        <v>157</v>
      </c>
      <c r="D111" s="12" t="s">
        <v>57</v>
      </c>
      <c r="E111" s="12">
        <v>5</v>
      </c>
      <c r="F111" s="12">
        <v>104.6</v>
      </c>
      <c r="G111" s="5">
        <f t="shared" si="4"/>
        <v>523</v>
      </c>
      <c r="H111" s="33" t="s">
        <v>490</v>
      </c>
    </row>
    <row r="112" spans="1:8" x14ac:dyDescent="0.25">
      <c r="A112" s="12">
        <v>42</v>
      </c>
      <c r="B112" s="12">
        <v>10082</v>
      </c>
      <c r="C112" s="29" t="s">
        <v>158</v>
      </c>
      <c r="D112" s="12" t="s">
        <v>57</v>
      </c>
      <c r="E112" s="12">
        <v>1</v>
      </c>
      <c r="F112" s="12">
        <v>94.01</v>
      </c>
      <c r="G112" s="5">
        <f t="shared" si="4"/>
        <v>94.01</v>
      </c>
      <c r="H112" s="33" t="s">
        <v>490</v>
      </c>
    </row>
    <row r="113" spans="1:8" ht="30" x14ac:dyDescent="0.25">
      <c r="A113" s="12">
        <v>43</v>
      </c>
      <c r="B113" s="12">
        <v>25157</v>
      </c>
      <c r="C113" s="29" t="s">
        <v>159</v>
      </c>
      <c r="D113" s="12" t="s">
        <v>57</v>
      </c>
      <c r="E113" s="12">
        <v>1</v>
      </c>
      <c r="F113" s="15">
        <v>1080</v>
      </c>
      <c r="G113" s="5">
        <f t="shared" si="4"/>
        <v>1080</v>
      </c>
      <c r="H113" s="33" t="s">
        <v>490</v>
      </c>
    </row>
    <row r="114" spans="1:8" x14ac:dyDescent="0.25">
      <c r="A114" s="12">
        <v>44</v>
      </c>
      <c r="B114" s="12">
        <v>10210</v>
      </c>
      <c r="C114" s="29" t="s">
        <v>160</v>
      </c>
      <c r="D114" s="12" t="s">
        <v>57</v>
      </c>
      <c r="E114" s="12">
        <v>1</v>
      </c>
      <c r="F114" s="12">
        <v>17.399999999999999</v>
      </c>
      <c r="G114" s="5">
        <f t="shared" si="4"/>
        <v>17.399999999999999</v>
      </c>
      <c r="H114" s="33" t="s">
        <v>490</v>
      </c>
    </row>
    <row r="115" spans="1:8" x14ac:dyDescent="0.25">
      <c r="A115" s="12">
        <v>45</v>
      </c>
      <c r="B115" s="12">
        <v>10210</v>
      </c>
      <c r="C115" s="29" t="s">
        <v>160</v>
      </c>
      <c r="D115" s="12" t="s">
        <v>57</v>
      </c>
      <c r="E115" s="12">
        <v>1</v>
      </c>
      <c r="F115" s="12">
        <v>20.95</v>
      </c>
      <c r="G115" s="5">
        <f t="shared" si="4"/>
        <v>20.95</v>
      </c>
      <c r="H115" s="33" t="s">
        <v>490</v>
      </c>
    </row>
    <row r="116" spans="1:8" x14ac:dyDescent="0.25">
      <c r="A116" s="12">
        <v>46</v>
      </c>
      <c r="B116" s="12">
        <v>3678</v>
      </c>
      <c r="C116" s="29" t="s">
        <v>161</v>
      </c>
      <c r="D116" s="12" t="s">
        <v>57</v>
      </c>
      <c r="E116" s="12">
        <v>5</v>
      </c>
      <c r="F116" s="12">
        <v>0.01</v>
      </c>
      <c r="G116" s="5">
        <f t="shared" si="4"/>
        <v>0.05</v>
      </c>
      <c r="H116" s="33" t="s">
        <v>490</v>
      </c>
    </row>
    <row r="117" spans="1:8" x14ac:dyDescent="0.25">
      <c r="A117" s="12">
        <v>47</v>
      </c>
      <c r="B117" s="12">
        <v>10248</v>
      </c>
      <c r="C117" s="12" t="s">
        <v>162</v>
      </c>
      <c r="D117" s="12" t="s">
        <v>57</v>
      </c>
      <c r="E117" s="12">
        <v>2</v>
      </c>
      <c r="F117" s="17" t="s">
        <v>163</v>
      </c>
      <c r="G117" s="5">
        <f t="shared" si="4"/>
        <v>0.14000000000000001</v>
      </c>
      <c r="H117" s="33" t="s">
        <v>490</v>
      </c>
    </row>
    <row r="118" spans="1:8" x14ac:dyDescent="0.25">
      <c r="A118" s="12">
        <v>48</v>
      </c>
      <c r="B118" s="12">
        <v>10379</v>
      </c>
      <c r="C118" s="12" t="s">
        <v>164</v>
      </c>
      <c r="D118" s="12" t="s">
        <v>57</v>
      </c>
      <c r="E118" s="12">
        <v>1</v>
      </c>
      <c r="F118" s="17" t="s">
        <v>165</v>
      </c>
      <c r="G118" s="5">
        <f t="shared" si="4"/>
        <v>19</v>
      </c>
      <c r="H118" s="33" t="s">
        <v>490</v>
      </c>
    </row>
    <row r="119" spans="1:8" x14ac:dyDescent="0.25">
      <c r="A119" s="12">
        <v>49</v>
      </c>
      <c r="B119" s="12">
        <v>10415</v>
      </c>
      <c r="C119" s="12" t="s">
        <v>166</v>
      </c>
      <c r="D119" s="12" t="s">
        <v>57</v>
      </c>
      <c r="E119" s="12">
        <v>1</v>
      </c>
      <c r="F119" s="17" t="s">
        <v>167</v>
      </c>
      <c r="G119" s="5">
        <f t="shared" si="4"/>
        <v>79</v>
      </c>
      <c r="H119" s="33" t="s">
        <v>490</v>
      </c>
    </row>
    <row r="120" spans="1:8" x14ac:dyDescent="0.25">
      <c r="A120" s="12">
        <v>50</v>
      </c>
      <c r="B120" s="12">
        <v>26887</v>
      </c>
      <c r="C120" s="12" t="s">
        <v>168</v>
      </c>
      <c r="D120" s="12" t="s">
        <v>57</v>
      </c>
      <c r="E120" s="12">
        <v>1</v>
      </c>
      <c r="F120" s="17" t="s">
        <v>169</v>
      </c>
      <c r="G120" s="5">
        <f t="shared" si="4"/>
        <v>297.5</v>
      </c>
      <c r="H120" s="33" t="s">
        <v>490</v>
      </c>
    </row>
    <row r="121" spans="1:8" x14ac:dyDescent="0.25">
      <c r="A121" s="12">
        <v>51</v>
      </c>
      <c r="B121" s="12">
        <v>25616</v>
      </c>
      <c r="C121" s="12" t="s">
        <v>170</v>
      </c>
      <c r="D121" s="12" t="s">
        <v>57</v>
      </c>
      <c r="E121" s="12">
        <v>1</v>
      </c>
      <c r="F121" s="17" t="s">
        <v>171</v>
      </c>
      <c r="G121" s="5">
        <f t="shared" si="4"/>
        <v>326.06</v>
      </c>
      <c r="H121" s="33" t="s">
        <v>490</v>
      </c>
    </row>
    <row r="122" spans="1:8" x14ac:dyDescent="0.25">
      <c r="A122" s="30"/>
      <c r="B122" s="30" t="s">
        <v>43</v>
      </c>
      <c r="C122" s="30"/>
      <c r="D122" s="30"/>
      <c r="E122" s="30"/>
      <c r="F122" s="30"/>
      <c r="G122" s="130">
        <f>SUM(G71:G121)</f>
        <v>18940.960000000003</v>
      </c>
      <c r="H122" s="38"/>
    </row>
    <row r="123" spans="1:8" ht="24.95" customHeight="1" x14ac:dyDescent="0.25">
      <c r="A123" s="20"/>
      <c r="B123" s="203" t="s">
        <v>174</v>
      </c>
      <c r="C123" s="204"/>
      <c r="D123" s="20"/>
      <c r="E123" s="20"/>
      <c r="F123" s="20"/>
      <c r="G123" s="31"/>
      <c r="H123" s="33"/>
    </row>
    <row r="124" spans="1:8" ht="30" x14ac:dyDescent="0.25">
      <c r="A124" s="12">
        <v>1</v>
      </c>
      <c r="B124" s="12">
        <v>28038</v>
      </c>
      <c r="C124" s="29" t="s">
        <v>175</v>
      </c>
      <c r="D124" s="12" t="s">
        <v>57</v>
      </c>
      <c r="E124" s="12">
        <v>2</v>
      </c>
      <c r="F124" s="17">
        <v>86.87</v>
      </c>
      <c r="G124" s="12">
        <f t="shared" ref="G124:G144" si="5">(E124*F124)</f>
        <v>173.74</v>
      </c>
      <c r="H124" s="33" t="s">
        <v>490</v>
      </c>
    </row>
    <row r="125" spans="1:8" x14ac:dyDescent="0.25">
      <c r="A125" s="12">
        <v>2</v>
      </c>
      <c r="B125" s="12">
        <v>12946</v>
      </c>
      <c r="C125" s="12" t="s">
        <v>176</v>
      </c>
      <c r="D125" s="12" t="s">
        <v>57</v>
      </c>
      <c r="E125" s="12">
        <v>1</v>
      </c>
      <c r="F125" s="17">
        <v>784.99</v>
      </c>
      <c r="G125" s="12">
        <f t="shared" si="5"/>
        <v>784.99</v>
      </c>
      <c r="H125" s="33" t="s">
        <v>490</v>
      </c>
    </row>
    <row r="126" spans="1:8" x14ac:dyDescent="0.25">
      <c r="A126" s="12">
        <v>3</v>
      </c>
      <c r="B126" s="12">
        <v>8635</v>
      </c>
      <c r="C126" s="12" t="s">
        <v>177</v>
      </c>
      <c r="D126" s="12" t="s">
        <v>57</v>
      </c>
      <c r="E126" s="12">
        <v>10</v>
      </c>
      <c r="F126" s="17">
        <v>0.01</v>
      </c>
      <c r="G126" s="12">
        <f t="shared" si="5"/>
        <v>0.1</v>
      </c>
      <c r="H126" s="33" t="s">
        <v>490</v>
      </c>
    </row>
    <row r="127" spans="1:8" x14ac:dyDescent="0.25">
      <c r="A127" s="12">
        <v>4</v>
      </c>
      <c r="B127" s="12">
        <v>8685</v>
      </c>
      <c r="C127" s="12" t="s">
        <v>178</v>
      </c>
      <c r="D127" s="12" t="s">
        <v>57</v>
      </c>
      <c r="E127" s="12">
        <v>1</v>
      </c>
      <c r="F127" s="17">
        <v>617.61</v>
      </c>
      <c r="G127" s="12">
        <f t="shared" si="5"/>
        <v>617.61</v>
      </c>
      <c r="H127" s="33" t="s">
        <v>490</v>
      </c>
    </row>
    <row r="128" spans="1:8" x14ac:dyDescent="0.25">
      <c r="A128" s="12">
        <v>5</v>
      </c>
      <c r="B128" s="12">
        <v>8959</v>
      </c>
      <c r="C128" s="12" t="s">
        <v>179</v>
      </c>
      <c r="D128" s="12" t="s">
        <v>57</v>
      </c>
      <c r="E128" s="12">
        <v>10</v>
      </c>
      <c r="F128" s="17">
        <v>0.01</v>
      </c>
      <c r="G128" s="12">
        <f t="shared" si="5"/>
        <v>0.1</v>
      </c>
      <c r="H128" s="33" t="s">
        <v>490</v>
      </c>
    </row>
    <row r="129" spans="1:8" x14ac:dyDescent="0.25">
      <c r="A129" s="12">
        <v>6</v>
      </c>
      <c r="B129" s="12">
        <v>8969</v>
      </c>
      <c r="C129" s="12" t="s">
        <v>180</v>
      </c>
      <c r="D129" s="12" t="s">
        <v>57</v>
      </c>
      <c r="E129" s="12">
        <v>10</v>
      </c>
      <c r="F129" s="17">
        <v>0.01</v>
      </c>
      <c r="G129" s="12">
        <f t="shared" si="5"/>
        <v>0.1</v>
      </c>
      <c r="H129" s="33" t="s">
        <v>490</v>
      </c>
    </row>
    <row r="130" spans="1:8" x14ac:dyDescent="0.25">
      <c r="A130" s="12">
        <v>7</v>
      </c>
      <c r="B130" s="12">
        <v>9013</v>
      </c>
      <c r="C130" s="12" t="s">
        <v>181</v>
      </c>
      <c r="D130" s="12" t="s">
        <v>57</v>
      </c>
      <c r="E130" s="12">
        <v>1</v>
      </c>
      <c r="F130" s="17">
        <v>370</v>
      </c>
      <c r="G130" s="12">
        <f t="shared" si="5"/>
        <v>370</v>
      </c>
      <c r="H130" s="33" t="s">
        <v>490</v>
      </c>
    </row>
    <row r="131" spans="1:8" x14ac:dyDescent="0.25">
      <c r="A131" s="12">
        <v>8</v>
      </c>
      <c r="B131" s="12">
        <v>9013</v>
      </c>
      <c r="C131" s="12" t="s">
        <v>181</v>
      </c>
      <c r="D131" s="12" t="s">
        <v>57</v>
      </c>
      <c r="E131" s="12">
        <v>2</v>
      </c>
      <c r="F131" s="17">
        <v>390</v>
      </c>
      <c r="G131" s="12">
        <f t="shared" si="5"/>
        <v>780</v>
      </c>
      <c r="H131" s="33" t="s">
        <v>490</v>
      </c>
    </row>
    <row r="132" spans="1:8" x14ac:dyDescent="0.25">
      <c r="A132" s="12">
        <v>9</v>
      </c>
      <c r="B132" s="12">
        <v>9022</v>
      </c>
      <c r="C132" s="12" t="s">
        <v>182</v>
      </c>
      <c r="D132" s="12" t="s">
        <v>57</v>
      </c>
      <c r="E132" s="12">
        <v>2</v>
      </c>
      <c r="F132" s="17">
        <v>313.52999999999997</v>
      </c>
      <c r="G132" s="12">
        <f t="shared" si="5"/>
        <v>627.05999999999995</v>
      </c>
      <c r="H132" s="33" t="s">
        <v>490</v>
      </c>
    </row>
    <row r="133" spans="1:8" x14ac:dyDescent="0.25">
      <c r="A133" s="12">
        <v>10</v>
      </c>
      <c r="B133" s="12">
        <v>9364</v>
      </c>
      <c r="C133" s="12" t="s">
        <v>183</v>
      </c>
      <c r="D133" s="12" t="s">
        <v>57</v>
      </c>
      <c r="E133" s="12">
        <v>1</v>
      </c>
      <c r="F133" s="17">
        <v>0.03</v>
      </c>
      <c r="G133" s="12">
        <f t="shared" si="5"/>
        <v>0.03</v>
      </c>
      <c r="H133" s="33" t="s">
        <v>490</v>
      </c>
    </row>
    <row r="134" spans="1:8" x14ac:dyDescent="0.25">
      <c r="A134" s="12">
        <v>11</v>
      </c>
      <c r="B134" s="12">
        <v>9390</v>
      </c>
      <c r="C134" s="12" t="s">
        <v>150</v>
      </c>
      <c r="D134" s="12" t="s">
        <v>57</v>
      </c>
      <c r="E134" s="12">
        <v>25</v>
      </c>
      <c r="F134" s="17">
        <v>11.94</v>
      </c>
      <c r="G134" s="12">
        <f t="shared" si="5"/>
        <v>298.5</v>
      </c>
      <c r="H134" s="33" t="s">
        <v>490</v>
      </c>
    </row>
    <row r="135" spans="1:8" x14ac:dyDescent="0.25">
      <c r="A135" s="12">
        <v>12</v>
      </c>
      <c r="B135" s="12">
        <v>13805</v>
      </c>
      <c r="C135" s="12" t="s">
        <v>184</v>
      </c>
      <c r="D135" s="12" t="s">
        <v>57</v>
      </c>
      <c r="E135" s="12">
        <v>1</v>
      </c>
      <c r="F135" s="17" t="s">
        <v>192</v>
      </c>
      <c r="G135" s="12">
        <f t="shared" si="5"/>
        <v>1568</v>
      </c>
      <c r="H135" s="33" t="s">
        <v>490</v>
      </c>
    </row>
    <row r="136" spans="1:8" x14ac:dyDescent="0.25">
      <c r="A136" s="12">
        <v>13</v>
      </c>
      <c r="B136" s="12">
        <v>28028</v>
      </c>
      <c r="C136" s="12" t="s">
        <v>185</v>
      </c>
      <c r="D136" s="12" t="s">
        <v>57</v>
      </c>
      <c r="E136" s="12">
        <v>62</v>
      </c>
      <c r="F136" s="17">
        <v>61.86</v>
      </c>
      <c r="G136" s="12">
        <f t="shared" si="5"/>
        <v>3835.32</v>
      </c>
      <c r="H136" s="33" t="s">
        <v>490</v>
      </c>
    </row>
    <row r="137" spans="1:8" x14ac:dyDescent="0.25">
      <c r="A137" s="12">
        <v>14</v>
      </c>
      <c r="B137" s="12">
        <v>13721</v>
      </c>
      <c r="C137" s="12" t="s">
        <v>186</v>
      </c>
      <c r="D137" s="12" t="s">
        <v>57</v>
      </c>
      <c r="E137" s="12">
        <v>1</v>
      </c>
      <c r="F137" s="17" t="s">
        <v>193</v>
      </c>
      <c r="G137" s="12">
        <f t="shared" si="5"/>
        <v>1426</v>
      </c>
      <c r="H137" s="33" t="s">
        <v>490</v>
      </c>
    </row>
    <row r="138" spans="1:8" x14ac:dyDescent="0.25">
      <c r="A138" s="12">
        <v>15</v>
      </c>
      <c r="B138" s="12">
        <v>10350</v>
      </c>
      <c r="C138" s="12" t="s">
        <v>187</v>
      </c>
      <c r="D138" s="12" t="s">
        <v>57</v>
      </c>
      <c r="E138" s="12">
        <v>1</v>
      </c>
      <c r="F138" s="17" t="s">
        <v>508</v>
      </c>
      <c r="G138" s="12">
        <f t="shared" si="5"/>
        <v>0.02</v>
      </c>
      <c r="H138" s="33" t="s">
        <v>490</v>
      </c>
    </row>
    <row r="139" spans="1:8" x14ac:dyDescent="0.25">
      <c r="A139" s="12">
        <v>16</v>
      </c>
      <c r="B139" s="12">
        <v>13799</v>
      </c>
      <c r="C139" s="12" t="s">
        <v>188</v>
      </c>
      <c r="D139" s="12" t="s">
        <v>57</v>
      </c>
      <c r="E139" s="12">
        <v>1</v>
      </c>
      <c r="F139" s="17" t="s">
        <v>194</v>
      </c>
      <c r="G139" s="12">
        <f t="shared" si="5"/>
        <v>1366.48</v>
      </c>
      <c r="H139" s="33" t="s">
        <v>490</v>
      </c>
    </row>
    <row r="140" spans="1:8" x14ac:dyDescent="0.25">
      <c r="A140" s="12">
        <v>17</v>
      </c>
      <c r="B140" s="12">
        <v>23367</v>
      </c>
      <c r="C140" s="12" t="s">
        <v>189</v>
      </c>
      <c r="D140" s="12" t="s">
        <v>57</v>
      </c>
      <c r="E140" s="12">
        <v>1</v>
      </c>
      <c r="F140" s="17">
        <v>0.1</v>
      </c>
      <c r="G140" s="12">
        <f t="shared" si="5"/>
        <v>0.1</v>
      </c>
      <c r="H140" s="33" t="s">
        <v>490</v>
      </c>
    </row>
    <row r="141" spans="1:8" x14ac:dyDescent="0.25">
      <c r="A141" s="12">
        <v>18</v>
      </c>
      <c r="B141" s="12">
        <v>22979</v>
      </c>
      <c r="C141" s="12" t="s">
        <v>190</v>
      </c>
      <c r="D141" s="12" t="s">
        <v>57</v>
      </c>
      <c r="E141" s="12">
        <v>1</v>
      </c>
      <c r="F141" s="17">
        <v>0.75</v>
      </c>
      <c r="G141" s="12">
        <f t="shared" si="5"/>
        <v>0.75</v>
      </c>
      <c r="H141" s="33" t="s">
        <v>490</v>
      </c>
    </row>
    <row r="142" spans="1:8" x14ac:dyDescent="0.25">
      <c r="A142" s="12">
        <v>19</v>
      </c>
      <c r="B142" s="12">
        <v>23322</v>
      </c>
      <c r="C142" s="12" t="s">
        <v>182</v>
      </c>
      <c r="D142" s="12" t="s">
        <v>57</v>
      </c>
      <c r="E142" s="12">
        <v>1</v>
      </c>
      <c r="F142" s="17">
        <v>71.7</v>
      </c>
      <c r="G142" s="12">
        <f t="shared" si="5"/>
        <v>71.7</v>
      </c>
      <c r="H142" s="33" t="s">
        <v>490</v>
      </c>
    </row>
    <row r="143" spans="1:8" x14ac:dyDescent="0.25">
      <c r="A143" s="12">
        <v>20</v>
      </c>
      <c r="B143" s="12">
        <v>21426</v>
      </c>
      <c r="C143" s="12" t="s">
        <v>182</v>
      </c>
      <c r="D143" s="12" t="s">
        <v>57</v>
      </c>
      <c r="E143" s="12">
        <v>1</v>
      </c>
      <c r="F143" s="17">
        <v>71.7</v>
      </c>
      <c r="G143" s="12">
        <f t="shared" si="5"/>
        <v>71.7</v>
      </c>
      <c r="H143" s="33" t="s">
        <v>490</v>
      </c>
    </row>
    <row r="144" spans="1:8" x14ac:dyDescent="0.25">
      <c r="A144" s="12">
        <v>21</v>
      </c>
      <c r="B144" s="12">
        <v>20686</v>
      </c>
      <c r="C144" s="12" t="s">
        <v>191</v>
      </c>
      <c r="D144" s="12" t="s">
        <v>57</v>
      </c>
      <c r="E144" s="12">
        <v>1</v>
      </c>
      <c r="F144" s="17">
        <v>0.06</v>
      </c>
      <c r="G144" s="12">
        <f t="shared" si="5"/>
        <v>0.06</v>
      </c>
      <c r="H144" s="33" t="s">
        <v>490</v>
      </c>
    </row>
    <row r="145" spans="1:8" x14ac:dyDescent="0.25">
      <c r="A145" s="30"/>
      <c r="B145" s="30" t="s">
        <v>43</v>
      </c>
      <c r="C145" s="30"/>
      <c r="D145" s="30"/>
      <c r="E145" s="30"/>
      <c r="F145" s="30"/>
      <c r="G145" s="130">
        <f>SUM(G124:G144)</f>
        <v>11992.36</v>
      </c>
      <c r="H145" s="38"/>
    </row>
    <row r="146" spans="1:8" ht="24.95" customHeight="1" x14ac:dyDescent="0.25">
      <c r="A146" s="20"/>
      <c r="B146" s="203" t="s">
        <v>195</v>
      </c>
      <c r="C146" s="204"/>
      <c r="D146" s="20"/>
      <c r="E146" s="20"/>
      <c r="F146" s="20"/>
      <c r="G146" s="31"/>
      <c r="H146" s="33"/>
    </row>
    <row r="147" spans="1:8" x14ac:dyDescent="0.25">
      <c r="A147" s="21">
        <v>1</v>
      </c>
      <c r="B147" s="21">
        <v>13721</v>
      </c>
      <c r="C147" s="21" t="s">
        <v>186</v>
      </c>
      <c r="D147" s="21" t="s">
        <v>57</v>
      </c>
      <c r="E147" s="21">
        <v>1</v>
      </c>
      <c r="F147" s="22">
        <v>1426</v>
      </c>
      <c r="G147" s="22">
        <f t="shared" ref="G147:G154" si="6">(E147*F147)</f>
        <v>1426</v>
      </c>
      <c r="H147" s="33" t="s">
        <v>490</v>
      </c>
    </row>
    <row r="148" spans="1:8" x14ac:dyDescent="0.25">
      <c r="A148" s="21">
        <v>2</v>
      </c>
      <c r="B148" s="21">
        <v>13712</v>
      </c>
      <c r="C148" s="21" t="s">
        <v>196</v>
      </c>
      <c r="D148" s="21" t="s">
        <v>57</v>
      </c>
      <c r="E148" s="21">
        <v>1</v>
      </c>
      <c r="F148" s="28">
        <v>299.93</v>
      </c>
      <c r="G148" s="22">
        <f t="shared" si="6"/>
        <v>299.93</v>
      </c>
      <c r="H148" s="33" t="s">
        <v>490</v>
      </c>
    </row>
    <row r="149" spans="1:8" x14ac:dyDescent="0.25">
      <c r="A149" s="21">
        <v>3</v>
      </c>
      <c r="B149" s="21">
        <v>25488</v>
      </c>
      <c r="C149" s="21" t="s">
        <v>197</v>
      </c>
      <c r="D149" s="21" t="s">
        <v>57</v>
      </c>
      <c r="E149" s="21">
        <v>1</v>
      </c>
      <c r="F149" s="28">
        <v>96</v>
      </c>
      <c r="G149" s="22">
        <f t="shared" si="6"/>
        <v>96</v>
      </c>
      <c r="H149" s="33" t="s">
        <v>490</v>
      </c>
    </row>
    <row r="150" spans="1:8" x14ac:dyDescent="0.25">
      <c r="A150" s="21">
        <v>4</v>
      </c>
      <c r="B150" s="21">
        <v>30609</v>
      </c>
      <c r="C150" s="21" t="s">
        <v>198</v>
      </c>
      <c r="D150" s="21" t="s">
        <v>57</v>
      </c>
      <c r="E150" s="21">
        <v>3</v>
      </c>
      <c r="F150" s="28">
        <v>399.84</v>
      </c>
      <c r="G150" s="22">
        <f t="shared" si="6"/>
        <v>1199.52</v>
      </c>
      <c r="H150" s="33" t="s">
        <v>490</v>
      </c>
    </row>
    <row r="151" spans="1:8" x14ac:dyDescent="0.25">
      <c r="A151" s="21">
        <v>5</v>
      </c>
      <c r="B151" s="21">
        <v>10434</v>
      </c>
      <c r="C151" s="21" t="s">
        <v>199</v>
      </c>
      <c r="D151" s="21" t="s">
        <v>57</v>
      </c>
      <c r="E151" s="21">
        <v>5</v>
      </c>
      <c r="F151" s="28">
        <v>19.22</v>
      </c>
      <c r="G151" s="22">
        <f t="shared" si="6"/>
        <v>96.1</v>
      </c>
      <c r="H151" s="33" t="s">
        <v>490</v>
      </c>
    </row>
    <row r="152" spans="1:8" x14ac:dyDescent="0.25">
      <c r="A152" s="21">
        <v>6</v>
      </c>
      <c r="B152" s="21">
        <v>13107</v>
      </c>
      <c r="C152" s="21" t="s">
        <v>200</v>
      </c>
      <c r="D152" s="21" t="s">
        <v>57</v>
      </c>
      <c r="E152" s="21">
        <v>2</v>
      </c>
      <c r="F152" s="28">
        <v>19.22</v>
      </c>
      <c r="G152" s="22">
        <f t="shared" si="6"/>
        <v>38.44</v>
      </c>
      <c r="H152" s="33" t="s">
        <v>490</v>
      </c>
    </row>
    <row r="153" spans="1:8" x14ac:dyDescent="0.25">
      <c r="A153" s="21">
        <v>7</v>
      </c>
      <c r="B153" s="21">
        <v>10432</v>
      </c>
      <c r="C153" s="21" t="s">
        <v>201</v>
      </c>
      <c r="D153" s="21" t="s">
        <v>57</v>
      </c>
      <c r="E153" s="21">
        <v>4</v>
      </c>
      <c r="F153" s="28">
        <v>15.76</v>
      </c>
      <c r="G153" s="22">
        <f t="shared" si="6"/>
        <v>63.04</v>
      </c>
      <c r="H153" s="33" t="s">
        <v>490</v>
      </c>
    </row>
    <row r="154" spans="1:8" x14ac:dyDescent="0.25">
      <c r="A154" s="21">
        <v>8</v>
      </c>
      <c r="B154" s="21">
        <v>13447</v>
      </c>
      <c r="C154" s="21" t="s">
        <v>202</v>
      </c>
      <c r="D154" s="21" t="s">
        <v>57</v>
      </c>
      <c r="E154" s="21">
        <v>1</v>
      </c>
      <c r="F154" s="28">
        <v>930</v>
      </c>
      <c r="G154" s="22">
        <f t="shared" si="6"/>
        <v>930</v>
      </c>
      <c r="H154" s="33" t="s">
        <v>490</v>
      </c>
    </row>
    <row r="155" spans="1:8" x14ac:dyDescent="0.25">
      <c r="A155" s="30"/>
      <c r="B155" s="30" t="s">
        <v>43</v>
      </c>
      <c r="C155" s="30"/>
      <c r="D155" s="30"/>
      <c r="E155" s="30"/>
      <c r="F155" s="30"/>
      <c r="G155" s="130">
        <f>SUM(G147:G154)</f>
        <v>4149.03</v>
      </c>
      <c r="H155" s="38"/>
    </row>
    <row r="156" spans="1:8" ht="24.95" customHeight="1" x14ac:dyDescent="0.25">
      <c r="A156" s="20"/>
      <c r="B156" s="203" t="s">
        <v>203</v>
      </c>
      <c r="C156" s="204"/>
      <c r="D156" s="20"/>
      <c r="E156" s="20"/>
      <c r="F156" s="20"/>
      <c r="G156" s="31"/>
      <c r="H156" s="33"/>
    </row>
    <row r="157" spans="1:8" x14ac:dyDescent="0.25">
      <c r="A157" s="6">
        <v>1</v>
      </c>
      <c r="B157" s="6">
        <v>7869</v>
      </c>
      <c r="C157" s="6" t="s">
        <v>204</v>
      </c>
      <c r="D157" s="6" t="s">
        <v>42</v>
      </c>
      <c r="E157" s="6">
        <v>5</v>
      </c>
      <c r="F157" s="6">
        <v>27.28</v>
      </c>
      <c r="G157" s="6">
        <f t="shared" ref="G157:G163" si="7">(E157*F157)</f>
        <v>136.4</v>
      </c>
      <c r="H157" s="33" t="s">
        <v>490</v>
      </c>
    </row>
    <row r="158" spans="1:8" x14ac:dyDescent="0.25">
      <c r="A158" s="6">
        <v>2</v>
      </c>
      <c r="B158" s="6">
        <v>38162</v>
      </c>
      <c r="C158" s="21" t="s">
        <v>205</v>
      </c>
      <c r="D158" s="6" t="s">
        <v>42</v>
      </c>
      <c r="E158" s="6">
        <v>18</v>
      </c>
      <c r="F158" s="6">
        <v>111.86</v>
      </c>
      <c r="G158" s="6">
        <f t="shared" si="7"/>
        <v>2013.48</v>
      </c>
      <c r="H158" s="33" t="s">
        <v>490</v>
      </c>
    </row>
    <row r="159" spans="1:8" x14ac:dyDescent="0.25">
      <c r="A159" s="6">
        <v>3</v>
      </c>
      <c r="B159" s="6">
        <v>24290</v>
      </c>
      <c r="C159" s="6" t="s">
        <v>206</v>
      </c>
      <c r="D159" s="6" t="s">
        <v>42</v>
      </c>
      <c r="E159" s="6">
        <v>1</v>
      </c>
      <c r="F159" s="6">
        <v>1.35</v>
      </c>
      <c r="G159" s="6">
        <f t="shared" si="7"/>
        <v>1.35</v>
      </c>
      <c r="H159" s="33" t="s">
        <v>490</v>
      </c>
    </row>
    <row r="160" spans="1:8" x14ac:dyDescent="0.25">
      <c r="A160" s="6">
        <v>4</v>
      </c>
      <c r="B160" s="6">
        <v>23081</v>
      </c>
      <c r="C160" s="6" t="s">
        <v>206</v>
      </c>
      <c r="D160" s="6" t="s">
        <v>42</v>
      </c>
      <c r="E160" s="6">
        <v>1</v>
      </c>
      <c r="F160" s="6">
        <v>1.35</v>
      </c>
      <c r="G160" s="6">
        <f t="shared" si="7"/>
        <v>1.35</v>
      </c>
      <c r="H160" s="33" t="s">
        <v>490</v>
      </c>
    </row>
    <row r="161" spans="1:8" x14ac:dyDescent="0.25">
      <c r="A161" s="6">
        <v>5</v>
      </c>
      <c r="B161" s="6">
        <v>10054</v>
      </c>
      <c r="C161" s="6" t="s">
        <v>207</v>
      </c>
      <c r="D161" s="6" t="s">
        <v>42</v>
      </c>
      <c r="E161" s="6">
        <v>300</v>
      </c>
      <c r="F161" s="6">
        <v>4.96</v>
      </c>
      <c r="G161" s="6">
        <f t="shared" si="7"/>
        <v>1488</v>
      </c>
      <c r="H161" s="33" t="s">
        <v>490</v>
      </c>
    </row>
    <row r="162" spans="1:8" x14ac:dyDescent="0.25">
      <c r="A162" s="6">
        <v>6</v>
      </c>
      <c r="B162" s="6">
        <v>10055</v>
      </c>
      <c r="C162" s="6" t="s">
        <v>208</v>
      </c>
      <c r="D162" s="6" t="s">
        <v>42</v>
      </c>
      <c r="E162" s="6">
        <v>400</v>
      </c>
      <c r="F162" s="6">
        <v>6.54</v>
      </c>
      <c r="G162" s="6">
        <f t="shared" si="7"/>
        <v>2616</v>
      </c>
      <c r="H162" s="33" t="s">
        <v>490</v>
      </c>
    </row>
    <row r="163" spans="1:8" x14ac:dyDescent="0.25">
      <c r="A163" s="6">
        <v>7</v>
      </c>
      <c r="B163" s="6">
        <v>8637</v>
      </c>
      <c r="C163" s="6" t="s">
        <v>209</v>
      </c>
      <c r="D163" s="6" t="s">
        <v>42</v>
      </c>
      <c r="E163" s="6">
        <v>10</v>
      </c>
      <c r="F163" s="6">
        <v>0.01</v>
      </c>
      <c r="G163" s="6">
        <f t="shared" si="7"/>
        <v>0.1</v>
      </c>
      <c r="H163" s="33" t="s">
        <v>490</v>
      </c>
    </row>
    <row r="164" spans="1:8" x14ac:dyDescent="0.25">
      <c r="A164" s="30"/>
      <c r="B164" s="30" t="s">
        <v>43</v>
      </c>
      <c r="C164" s="30"/>
      <c r="D164" s="30"/>
      <c r="E164" s="30"/>
      <c r="F164" s="30"/>
      <c r="G164" s="130">
        <f>SUM(G157:G163)</f>
        <v>6256.68</v>
      </c>
      <c r="H164" s="38"/>
    </row>
    <row r="165" spans="1:8" ht="24.95" customHeight="1" x14ac:dyDescent="0.25">
      <c r="A165" s="20"/>
      <c r="B165" s="203" t="s">
        <v>232</v>
      </c>
      <c r="C165" s="204"/>
      <c r="D165" s="20"/>
      <c r="E165" s="20"/>
      <c r="F165" s="20"/>
      <c r="G165" s="31"/>
      <c r="H165" s="33"/>
    </row>
    <row r="166" spans="1:8" x14ac:dyDescent="0.25">
      <c r="A166" s="6">
        <v>1</v>
      </c>
      <c r="B166" s="6">
        <v>24257</v>
      </c>
      <c r="C166" s="21" t="s">
        <v>211</v>
      </c>
      <c r="D166" s="21" t="s">
        <v>42</v>
      </c>
      <c r="E166" s="21">
        <v>1</v>
      </c>
      <c r="F166" s="6">
        <v>8.1</v>
      </c>
      <c r="G166" s="6">
        <f t="shared" ref="G166:G188" si="8">(E166*F166)</f>
        <v>8.1</v>
      </c>
      <c r="H166" s="33" t="s">
        <v>490</v>
      </c>
    </row>
    <row r="167" spans="1:8" x14ac:dyDescent="0.25">
      <c r="A167" s="6">
        <v>2</v>
      </c>
      <c r="B167" s="6">
        <v>7927</v>
      </c>
      <c r="C167" s="21" t="s">
        <v>212</v>
      </c>
      <c r="D167" s="21" t="s">
        <v>213</v>
      </c>
      <c r="E167" s="21">
        <v>1</v>
      </c>
      <c r="F167" s="6">
        <v>77.349999999999994</v>
      </c>
      <c r="G167" s="6">
        <f t="shared" si="8"/>
        <v>77.349999999999994</v>
      </c>
      <c r="H167" s="33" t="s">
        <v>490</v>
      </c>
    </row>
    <row r="168" spans="1:8" x14ac:dyDescent="0.25">
      <c r="A168" s="6">
        <v>3</v>
      </c>
      <c r="B168" s="6">
        <v>7930</v>
      </c>
      <c r="C168" s="21" t="s">
        <v>214</v>
      </c>
      <c r="D168" s="21" t="s">
        <v>42</v>
      </c>
      <c r="E168" s="21">
        <v>1</v>
      </c>
      <c r="F168" s="6">
        <v>98.18</v>
      </c>
      <c r="G168" s="6">
        <f t="shared" si="8"/>
        <v>98.18</v>
      </c>
      <c r="H168" s="33" t="s">
        <v>490</v>
      </c>
    </row>
    <row r="169" spans="1:8" x14ac:dyDescent="0.25">
      <c r="A169" s="6">
        <v>4</v>
      </c>
      <c r="B169" s="6">
        <v>7960</v>
      </c>
      <c r="C169" s="21" t="s">
        <v>215</v>
      </c>
      <c r="D169" s="21" t="s">
        <v>42</v>
      </c>
      <c r="E169" s="21">
        <v>2</v>
      </c>
      <c r="F169" s="6">
        <v>99.13</v>
      </c>
      <c r="G169" s="6">
        <f t="shared" si="8"/>
        <v>198.26</v>
      </c>
      <c r="H169" s="33" t="s">
        <v>490</v>
      </c>
    </row>
    <row r="170" spans="1:8" x14ac:dyDescent="0.25">
      <c r="A170" s="6">
        <v>5</v>
      </c>
      <c r="B170" s="6">
        <v>7969</v>
      </c>
      <c r="C170" s="21" t="s">
        <v>216</v>
      </c>
      <c r="D170" s="21" t="s">
        <v>42</v>
      </c>
      <c r="E170" s="21">
        <v>1</v>
      </c>
      <c r="F170" s="6">
        <v>149</v>
      </c>
      <c r="G170" s="6">
        <f t="shared" si="8"/>
        <v>149</v>
      </c>
      <c r="H170" s="33" t="s">
        <v>490</v>
      </c>
    </row>
    <row r="171" spans="1:8" x14ac:dyDescent="0.25">
      <c r="A171" s="6">
        <v>6</v>
      </c>
      <c r="B171" s="6">
        <v>22931</v>
      </c>
      <c r="C171" s="21" t="s">
        <v>217</v>
      </c>
      <c r="D171" s="21" t="s">
        <v>42</v>
      </c>
      <c r="E171" s="21">
        <v>1</v>
      </c>
      <c r="F171" s="6">
        <v>43.08</v>
      </c>
      <c r="G171" s="6">
        <f t="shared" si="8"/>
        <v>43.08</v>
      </c>
      <c r="H171" s="33" t="s">
        <v>490</v>
      </c>
    </row>
    <row r="172" spans="1:8" x14ac:dyDescent="0.25">
      <c r="A172" s="6">
        <v>7</v>
      </c>
      <c r="B172" s="6">
        <v>24010</v>
      </c>
      <c r="C172" s="21" t="s">
        <v>217</v>
      </c>
      <c r="D172" s="21" t="s">
        <v>42</v>
      </c>
      <c r="E172" s="21">
        <v>1</v>
      </c>
      <c r="F172" s="6">
        <v>43.07</v>
      </c>
      <c r="G172" s="6">
        <f t="shared" si="8"/>
        <v>43.07</v>
      </c>
      <c r="H172" s="33" t="s">
        <v>490</v>
      </c>
    </row>
    <row r="173" spans="1:8" x14ac:dyDescent="0.25">
      <c r="A173" s="6">
        <v>8</v>
      </c>
      <c r="B173" s="6">
        <v>8642</v>
      </c>
      <c r="C173" s="21" t="s">
        <v>218</v>
      </c>
      <c r="D173" s="21" t="s">
        <v>42</v>
      </c>
      <c r="E173" s="21">
        <v>2</v>
      </c>
      <c r="F173" s="6">
        <v>37.64</v>
      </c>
      <c r="G173" s="6">
        <f t="shared" si="8"/>
        <v>75.28</v>
      </c>
      <c r="H173" s="33" t="s">
        <v>490</v>
      </c>
    </row>
    <row r="174" spans="1:8" x14ac:dyDescent="0.25">
      <c r="A174" s="6">
        <v>9</v>
      </c>
      <c r="B174" s="6">
        <v>8642</v>
      </c>
      <c r="C174" s="21" t="s">
        <v>218</v>
      </c>
      <c r="D174" s="21" t="s">
        <v>42</v>
      </c>
      <c r="E174" s="21">
        <v>1</v>
      </c>
      <c r="F174" s="6">
        <v>59</v>
      </c>
      <c r="G174" s="6">
        <f t="shared" si="8"/>
        <v>59</v>
      </c>
      <c r="H174" s="33" t="s">
        <v>490</v>
      </c>
    </row>
    <row r="175" spans="1:8" x14ac:dyDescent="0.25">
      <c r="A175" s="6">
        <v>10</v>
      </c>
      <c r="B175" s="6">
        <v>8850</v>
      </c>
      <c r="C175" s="21" t="s">
        <v>219</v>
      </c>
      <c r="D175" s="21" t="s">
        <v>42</v>
      </c>
      <c r="E175" s="21">
        <v>11</v>
      </c>
      <c r="F175" s="21">
        <v>200.36</v>
      </c>
      <c r="G175" s="6">
        <f t="shared" si="8"/>
        <v>2203.96</v>
      </c>
      <c r="H175" s="33" t="s">
        <v>490</v>
      </c>
    </row>
    <row r="176" spans="1:8" x14ac:dyDescent="0.25">
      <c r="A176" s="6">
        <v>11</v>
      </c>
      <c r="B176" s="6">
        <v>9026</v>
      </c>
      <c r="C176" s="21" t="s">
        <v>220</v>
      </c>
      <c r="D176" s="21" t="s">
        <v>42</v>
      </c>
      <c r="E176" s="21">
        <v>1</v>
      </c>
      <c r="F176" s="6">
        <v>97.53</v>
      </c>
      <c r="G176" s="6">
        <f t="shared" si="8"/>
        <v>97.53</v>
      </c>
      <c r="H176" s="33" t="s">
        <v>490</v>
      </c>
    </row>
    <row r="177" spans="1:8" x14ac:dyDescent="0.25">
      <c r="A177" s="6">
        <v>12</v>
      </c>
      <c r="B177" s="6">
        <v>29649</v>
      </c>
      <c r="C177" s="21" t="s">
        <v>221</v>
      </c>
      <c r="D177" s="21" t="s">
        <v>42</v>
      </c>
      <c r="E177" s="21">
        <v>2</v>
      </c>
      <c r="F177" s="6">
        <v>833</v>
      </c>
      <c r="G177" s="6">
        <f t="shared" si="8"/>
        <v>1666</v>
      </c>
      <c r="H177" s="33" t="s">
        <v>490</v>
      </c>
    </row>
    <row r="178" spans="1:8" x14ac:dyDescent="0.25">
      <c r="A178" s="6">
        <v>13</v>
      </c>
      <c r="B178" s="21">
        <v>9280</v>
      </c>
      <c r="C178" s="21" t="s">
        <v>222</v>
      </c>
      <c r="D178" s="21" t="s">
        <v>42</v>
      </c>
      <c r="E178" s="21">
        <v>1</v>
      </c>
      <c r="F178" s="6">
        <v>75</v>
      </c>
      <c r="G178" s="6">
        <f t="shared" si="8"/>
        <v>75</v>
      </c>
      <c r="H178" s="33" t="s">
        <v>490</v>
      </c>
    </row>
    <row r="179" spans="1:8" x14ac:dyDescent="0.25">
      <c r="A179" s="6">
        <v>14</v>
      </c>
      <c r="B179" s="6">
        <v>9380</v>
      </c>
      <c r="C179" s="21" t="s">
        <v>223</v>
      </c>
      <c r="D179" s="21" t="s">
        <v>42</v>
      </c>
      <c r="E179" s="21">
        <v>4</v>
      </c>
      <c r="F179" s="6">
        <v>70</v>
      </c>
      <c r="G179" s="6">
        <f t="shared" si="8"/>
        <v>280</v>
      </c>
      <c r="H179" s="33" t="s">
        <v>490</v>
      </c>
    </row>
    <row r="180" spans="1:8" x14ac:dyDescent="0.25">
      <c r="A180" s="6">
        <v>15</v>
      </c>
      <c r="B180" s="6">
        <v>9382</v>
      </c>
      <c r="C180" s="21" t="s">
        <v>224</v>
      </c>
      <c r="D180" s="21" t="s">
        <v>42</v>
      </c>
      <c r="E180" s="21">
        <v>3</v>
      </c>
      <c r="F180" s="6">
        <v>2000</v>
      </c>
      <c r="G180" s="6">
        <f t="shared" si="8"/>
        <v>6000</v>
      </c>
      <c r="H180" s="33" t="s">
        <v>490</v>
      </c>
    </row>
    <row r="181" spans="1:8" x14ac:dyDescent="0.25">
      <c r="A181" s="6">
        <v>16</v>
      </c>
      <c r="B181" s="6">
        <v>9400</v>
      </c>
      <c r="C181" s="21" t="s">
        <v>225</v>
      </c>
      <c r="D181" s="21" t="s">
        <v>42</v>
      </c>
      <c r="E181" s="21">
        <v>6</v>
      </c>
      <c r="F181" s="6">
        <v>3.73</v>
      </c>
      <c r="G181" s="6">
        <f t="shared" si="8"/>
        <v>22.38</v>
      </c>
      <c r="H181" s="33" t="s">
        <v>490</v>
      </c>
    </row>
    <row r="182" spans="1:8" x14ac:dyDescent="0.25">
      <c r="A182" s="6">
        <v>17</v>
      </c>
      <c r="B182" s="6">
        <v>9400</v>
      </c>
      <c r="C182" s="21" t="s">
        <v>225</v>
      </c>
      <c r="D182" s="21" t="s">
        <v>42</v>
      </c>
      <c r="E182" s="21">
        <v>8</v>
      </c>
      <c r="F182" s="6">
        <v>7.2</v>
      </c>
      <c r="G182" s="6">
        <f t="shared" si="8"/>
        <v>57.6</v>
      </c>
      <c r="H182" s="33" t="s">
        <v>490</v>
      </c>
    </row>
    <row r="183" spans="1:8" x14ac:dyDescent="0.25">
      <c r="A183" s="6">
        <v>18</v>
      </c>
      <c r="B183" s="6">
        <v>9672</v>
      </c>
      <c r="C183" s="21" t="s">
        <v>226</v>
      </c>
      <c r="D183" s="21" t="s">
        <v>42</v>
      </c>
      <c r="E183" s="21">
        <v>1</v>
      </c>
      <c r="F183" s="6">
        <v>1.48</v>
      </c>
      <c r="G183" s="6">
        <f t="shared" si="8"/>
        <v>1.48</v>
      </c>
      <c r="H183" s="33" t="s">
        <v>490</v>
      </c>
    </row>
    <row r="184" spans="1:8" x14ac:dyDescent="0.25">
      <c r="A184" s="6">
        <v>19</v>
      </c>
      <c r="B184" s="6">
        <v>30332</v>
      </c>
      <c r="C184" s="21" t="s">
        <v>227</v>
      </c>
      <c r="D184" s="21" t="s">
        <v>42</v>
      </c>
      <c r="E184" s="21">
        <v>5</v>
      </c>
      <c r="F184" s="6">
        <v>95.2</v>
      </c>
      <c r="G184" s="6">
        <f t="shared" si="8"/>
        <v>476</v>
      </c>
      <c r="H184" s="33" t="s">
        <v>490</v>
      </c>
    </row>
    <row r="185" spans="1:8" x14ac:dyDescent="0.25">
      <c r="A185" s="6">
        <v>20</v>
      </c>
      <c r="B185" s="6">
        <v>3726</v>
      </c>
      <c r="C185" s="21" t="s">
        <v>228</v>
      </c>
      <c r="D185" s="21" t="s">
        <v>42</v>
      </c>
      <c r="E185" s="21">
        <v>2</v>
      </c>
      <c r="F185" s="6">
        <v>44.03</v>
      </c>
      <c r="G185" s="6">
        <f t="shared" si="8"/>
        <v>88.06</v>
      </c>
      <c r="H185" s="33" t="s">
        <v>490</v>
      </c>
    </row>
    <row r="186" spans="1:8" x14ac:dyDescent="0.25">
      <c r="A186" s="6">
        <v>21</v>
      </c>
      <c r="B186" s="6">
        <v>9939</v>
      </c>
      <c r="C186" s="21" t="s">
        <v>229</v>
      </c>
      <c r="D186" s="21" t="s">
        <v>42</v>
      </c>
      <c r="E186" s="21">
        <v>5</v>
      </c>
      <c r="F186" s="6">
        <v>200</v>
      </c>
      <c r="G186" s="6">
        <f t="shared" si="8"/>
        <v>1000</v>
      </c>
      <c r="H186" s="33" t="s">
        <v>490</v>
      </c>
    </row>
    <row r="187" spans="1:8" x14ac:dyDescent="0.25">
      <c r="A187" s="6">
        <v>22</v>
      </c>
      <c r="B187" s="6">
        <v>12776</v>
      </c>
      <c r="C187" s="21" t="s">
        <v>230</v>
      </c>
      <c r="D187" s="21" t="s">
        <v>42</v>
      </c>
      <c r="E187" s="21">
        <v>5</v>
      </c>
      <c r="F187" s="6">
        <v>223.2</v>
      </c>
      <c r="G187" s="6">
        <f t="shared" si="8"/>
        <v>1116</v>
      </c>
      <c r="H187" s="33" t="s">
        <v>490</v>
      </c>
    </row>
    <row r="188" spans="1:8" ht="30" x14ac:dyDescent="0.25">
      <c r="A188" s="6">
        <v>23</v>
      </c>
      <c r="B188" s="6">
        <v>29615</v>
      </c>
      <c r="C188" s="23" t="s">
        <v>231</v>
      </c>
      <c r="D188" s="21" t="s">
        <v>42</v>
      </c>
      <c r="E188" s="21">
        <v>10</v>
      </c>
      <c r="F188" s="6">
        <v>99.84</v>
      </c>
      <c r="G188" s="6">
        <f t="shared" si="8"/>
        <v>998.40000000000009</v>
      </c>
      <c r="H188" s="33" t="s">
        <v>490</v>
      </c>
    </row>
    <row r="189" spans="1:8" x14ac:dyDescent="0.25">
      <c r="A189" s="30"/>
      <c r="B189" s="30" t="s">
        <v>43</v>
      </c>
      <c r="C189" s="30"/>
      <c r="D189" s="30"/>
      <c r="E189" s="30"/>
      <c r="F189" s="30"/>
      <c r="G189" s="130">
        <f>SUM(G166:G188)</f>
        <v>14833.73</v>
      </c>
      <c r="H189" s="38"/>
    </row>
    <row r="190" spans="1:8" ht="20.25" customHeight="1" x14ac:dyDescent="0.25">
      <c r="A190" s="20"/>
      <c r="B190" s="205" t="s">
        <v>233</v>
      </c>
      <c r="C190" s="206"/>
      <c r="D190" s="20"/>
      <c r="E190" s="20"/>
      <c r="F190" s="20"/>
      <c r="G190" s="31"/>
      <c r="H190" s="33"/>
    </row>
    <row r="191" spans="1:8" x14ac:dyDescent="0.25">
      <c r="A191" s="6">
        <v>1</v>
      </c>
      <c r="B191" s="20">
        <v>8646</v>
      </c>
      <c r="C191" s="39" t="s">
        <v>234</v>
      </c>
      <c r="D191" s="20" t="s">
        <v>42</v>
      </c>
      <c r="E191" s="20">
        <v>1</v>
      </c>
      <c r="F191" s="20">
        <v>321.36</v>
      </c>
      <c r="G191" s="20">
        <f t="shared" ref="G191:G198" si="9">(E191*F191)</f>
        <v>321.36</v>
      </c>
      <c r="H191" s="33" t="s">
        <v>490</v>
      </c>
    </row>
    <row r="192" spans="1:8" x14ac:dyDescent="0.25">
      <c r="A192" s="6">
        <v>2</v>
      </c>
      <c r="B192" s="20">
        <v>31848</v>
      </c>
      <c r="C192" s="39" t="s">
        <v>235</v>
      </c>
      <c r="D192" s="20" t="s">
        <v>42</v>
      </c>
      <c r="E192" s="20">
        <v>1</v>
      </c>
      <c r="F192" s="20">
        <v>269.99</v>
      </c>
      <c r="G192" s="20">
        <f t="shared" si="9"/>
        <v>269.99</v>
      </c>
      <c r="H192" s="33" t="s">
        <v>490</v>
      </c>
    </row>
    <row r="193" spans="1:8" x14ac:dyDescent="0.25">
      <c r="A193" s="6">
        <v>3</v>
      </c>
      <c r="B193" s="20">
        <v>9697</v>
      </c>
      <c r="C193" s="39" t="s">
        <v>236</v>
      </c>
      <c r="D193" s="20" t="s">
        <v>42</v>
      </c>
      <c r="E193" s="20">
        <v>2</v>
      </c>
      <c r="F193" s="20">
        <v>416.5</v>
      </c>
      <c r="G193" s="20">
        <f t="shared" si="9"/>
        <v>833</v>
      </c>
      <c r="H193" s="33" t="s">
        <v>490</v>
      </c>
    </row>
    <row r="194" spans="1:8" x14ac:dyDescent="0.25">
      <c r="A194" s="6">
        <v>4</v>
      </c>
      <c r="B194" s="20">
        <v>10129</v>
      </c>
      <c r="C194" s="39" t="s">
        <v>237</v>
      </c>
      <c r="D194" s="20" t="s">
        <v>42</v>
      </c>
      <c r="E194" s="20">
        <v>2</v>
      </c>
      <c r="F194" s="20">
        <v>1795</v>
      </c>
      <c r="G194" s="20">
        <f t="shared" si="9"/>
        <v>3590</v>
      </c>
      <c r="H194" s="33" t="s">
        <v>490</v>
      </c>
    </row>
    <row r="195" spans="1:8" x14ac:dyDescent="0.25">
      <c r="A195" s="6">
        <v>5</v>
      </c>
      <c r="B195" s="20">
        <v>31283</v>
      </c>
      <c r="C195" s="39" t="s">
        <v>238</v>
      </c>
      <c r="D195" s="20" t="s">
        <v>42</v>
      </c>
      <c r="E195" s="20">
        <v>1</v>
      </c>
      <c r="F195" s="20">
        <v>0.23</v>
      </c>
      <c r="G195" s="20">
        <f t="shared" si="9"/>
        <v>0.23</v>
      </c>
      <c r="H195" s="33" t="s">
        <v>490</v>
      </c>
    </row>
    <row r="196" spans="1:8" x14ac:dyDescent="0.25">
      <c r="A196" s="6">
        <v>6</v>
      </c>
      <c r="B196" s="20">
        <v>31009</v>
      </c>
      <c r="C196" s="39" t="s">
        <v>239</v>
      </c>
      <c r="D196" s="20" t="s">
        <v>42</v>
      </c>
      <c r="E196" s="20">
        <v>2</v>
      </c>
      <c r="F196" s="20">
        <v>386.75</v>
      </c>
      <c r="G196" s="20">
        <f t="shared" si="9"/>
        <v>773.5</v>
      </c>
      <c r="H196" s="33" t="s">
        <v>490</v>
      </c>
    </row>
    <row r="197" spans="1:8" x14ac:dyDescent="0.25">
      <c r="A197" s="6">
        <v>7</v>
      </c>
      <c r="B197" s="20">
        <v>26900</v>
      </c>
      <c r="C197" s="39" t="s">
        <v>240</v>
      </c>
      <c r="D197" s="20" t="s">
        <v>42</v>
      </c>
      <c r="E197" s="20">
        <v>1</v>
      </c>
      <c r="F197" s="20">
        <v>355.09</v>
      </c>
      <c r="G197" s="20">
        <f t="shared" si="9"/>
        <v>355.09</v>
      </c>
      <c r="H197" s="33" t="s">
        <v>490</v>
      </c>
    </row>
    <row r="198" spans="1:8" x14ac:dyDescent="0.25">
      <c r="A198" s="6">
        <v>8</v>
      </c>
      <c r="B198" s="7">
        <v>25480</v>
      </c>
      <c r="C198" s="39" t="s">
        <v>39</v>
      </c>
      <c r="D198" s="7" t="s">
        <v>42</v>
      </c>
      <c r="E198" s="7">
        <v>1</v>
      </c>
      <c r="F198" s="20">
        <v>279.89999999999998</v>
      </c>
      <c r="G198" s="20">
        <f t="shared" si="9"/>
        <v>279.89999999999998</v>
      </c>
      <c r="H198" s="33" t="s">
        <v>490</v>
      </c>
    </row>
    <row r="199" spans="1:8" x14ac:dyDescent="0.25">
      <c r="A199" s="30"/>
      <c r="B199" s="30" t="s">
        <v>43</v>
      </c>
      <c r="C199" s="30"/>
      <c r="D199" s="30"/>
      <c r="E199" s="30"/>
      <c r="F199" s="30"/>
      <c r="G199" s="130">
        <f>SUM(G191:G198)</f>
        <v>6423.07</v>
      </c>
      <c r="H199" s="38"/>
    </row>
    <row r="200" spans="1:8" ht="24.95" customHeight="1" x14ac:dyDescent="0.25">
      <c r="A200" s="20"/>
      <c r="B200" s="203" t="s">
        <v>241</v>
      </c>
      <c r="C200" s="204"/>
      <c r="D200" s="20"/>
      <c r="E200" s="20"/>
      <c r="F200" s="20"/>
      <c r="G200" s="31"/>
      <c r="H200" s="33"/>
    </row>
    <row r="201" spans="1:8" x14ac:dyDescent="0.25">
      <c r="A201" s="6">
        <v>1</v>
      </c>
      <c r="B201" s="6">
        <v>13754</v>
      </c>
      <c r="C201" s="6" t="s">
        <v>242</v>
      </c>
      <c r="D201" s="6" t="s">
        <v>57</v>
      </c>
      <c r="E201" s="6">
        <v>50</v>
      </c>
      <c r="F201" s="7">
        <v>30</v>
      </c>
      <c r="G201" s="9">
        <f t="shared" ref="G201:G247" si="10">(E201*F201)</f>
        <v>1500</v>
      </c>
      <c r="H201" s="33" t="s">
        <v>490</v>
      </c>
    </row>
    <row r="202" spans="1:8" x14ac:dyDescent="0.25">
      <c r="A202" s="6">
        <v>2</v>
      </c>
      <c r="B202" s="6">
        <v>25283</v>
      </c>
      <c r="C202" s="6" t="s">
        <v>243</v>
      </c>
      <c r="D202" s="6" t="s">
        <v>57</v>
      </c>
      <c r="E202" s="6">
        <v>100</v>
      </c>
      <c r="F202" s="20">
        <v>49.2</v>
      </c>
      <c r="G202" s="9">
        <f t="shared" si="10"/>
        <v>4920</v>
      </c>
      <c r="H202" s="33" t="s">
        <v>490</v>
      </c>
    </row>
    <row r="203" spans="1:8" x14ac:dyDescent="0.25">
      <c r="A203" s="6">
        <v>3</v>
      </c>
      <c r="B203" s="6">
        <v>36103</v>
      </c>
      <c r="C203" s="6" t="s">
        <v>244</v>
      </c>
      <c r="D203" s="6" t="s">
        <v>57</v>
      </c>
      <c r="E203" s="6">
        <v>200</v>
      </c>
      <c r="F203" s="20">
        <v>38.08</v>
      </c>
      <c r="G203" s="9">
        <f t="shared" si="10"/>
        <v>7616</v>
      </c>
      <c r="H203" s="33" t="s">
        <v>490</v>
      </c>
    </row>
    <row r="204" spans="1:8" x14ac:dyDescent="0.25">
      <c r="A204" s="6">
        <v>4</v>
      </c>
      <c r="B204" s="6">
        <v>36461</v>
      </c>
      <c r="C204" s="6" t="s">
        <v>245</v>
      </c>
      <c r="D204" s="6" t="s">
        <v>57</v>
      </c>
      <c r="E204" s="6">
        <v>140</v>
      </c>
      <c r="F204" s="20">
        <v>48.55</v>
      </c>
      <c r="G204" s="9">
        <f t="shared" si="10"/>
        <v>6797</v>
      </c>
      <c r="H204" s="33" t="s">
        <v>490</v>
      </c>
    </row>
    <row r="205" spans="1:8" ht="30" x14ac:dyDescent="0.25">
      <c r="A205" s="6">
        <v>5</v>
      </c>
      <c r="B205" s="6">
        <v>32149</v>
      </c>
      <c r="C205" s="32" t="s">
        <v>246</v>
      </c>
      <c r="D205" s="6" t="s">
        <v>57</v>
      </c>
      <c r="E205" s="6">
        <v>300</v>
      </c>
      <c r="F205" s="20">
        <v>35.46</v>
      </c>
      <c r="G205" s="9">
        <f t="shared" si="10"/>
        <v>10638</v>
      </c>
      <c r="H205" s="33" t="s">
        <v>490</v>
      </c>
    </row>
    <row r="206" spans="1:8" x14ac:dyDescent="0.25">
      <c r="A206" s="6">
        <v>6</v>
      </c>
      <c r="B206" s="6">
        <v>7743</v>
      </c>
      <c r="C206" s="6" t="s">
        <v>247</v>
      </c>
      <c r="D206" s="6" t="s">
        <v>57</v>
      </c>
      <c r="E206" s="6">
        <v>10</v>
      </c>
      <c r="F206" s="20">
        <v>55</v>
      </c>
      <c r="G206" s="9">
        <f t="shared" si="10"/>
        <v>550</v>
      </c>
      <c r="H206" s="33" t="s">
        <v>490</v>
      </c>
    </row>
    <row r="207" spans="1:8" x14ac:dyDescent="0.25">
      <c r="A207" s="6">
        <v>7</v>
      </c>
      <c r="B207" s="6">
        <v>7752</v>
      </c>
      <c r="C207" s="6" t="s">
        <v>248</v>
      </c>
      <c r="D207" s="6" t="s">
        <v>57</v>
      </c>
      <c r="E207" s="6">
        <v>10</v>
      </c>
      <c r="F207" s="20">
        <v>523.6</v>
      </c>
      <c r="G207" s="9">
        <f t="shared" si="10"/>
        <v>5236</v>
      </c>
      <c r="H207" s="33" t="s">
        <v>490</v>
      </c>
    </row>
    <row r="208" spans="1:8" x14ac:dyDescent="0.25">
      <c r="A208" s="6">
        <v>8</v>
      </c>
      <c r="B208" s="6">
        <v>25237</v>
      </c>
      <c r="C208" s="6" t="s">
        <v>249</v>
      </c>
      <c r="D208" s="6" t="s">
        <v>57</v>
      </c>
      <c r="E208" s="6">
        <v>3</v>
      </c>
      <c r="F208" s="20">
        <v>163.19999999999999</v>
      </c>
      <c r="G208" s="9">
        <f t="shared" si="10"/>
        <v>489.59999999999997</v>
      </c>
      <c r="H208" s="33" t="s">
        <v>490</v>
      </c>
    </row>
    <row r="209" spans="1:8" x14ac:dyDescent="0.25">
      <c r="A209" s="6">
        <v>9</v>
      </c>
      <c r="B209" s="6">
        <v>30050</v>
      </c>
      <c r="C209" s="6" t="s">
        <v>250</v>
      </c>
      <c r="D209" s="6" t="s">
        <v>57</v>
      </c>
      <c r="E209" s="6">
        <v>1</v>
      </c>
      <c r="F209" s="20">
        <v>426.02</v>
      </c>
      <c r="G209" s="9">
        <f t="shared" si="10"/>
        <v>426.02</v>
      </c>
      <c r="H209" s="33" t="s">
        <v>490</v>
      </c>
    </row>
    <row r="210" spans="1:8" x14ac:dyDescent="0.25">
      <c r="A210" s="6">
        <v>10</v>
      </c>
      <c r="B210" s="20">
        <v>30051</v>
      </c>
      <c r="C210" s="20" t="s">
        <v>251</v>
      </c>
      <c r="D210" s="20" t="s">
        <v>57</v>
      </c>
      <c r="E210" s="20">
        <v>2</v>
      </c>
      <c r="F210" s="20">
        <v>529.54999999999995</v>
      </c>
      <c r="G210" s="9">
        <f t="shared" si="10"/>
        <v>1059.0999999999999</v>
      </c>
      <c r="H210" s="33" t="s">
        <v>490</v>
      </c>
    </row>
    <row r="211" spans="1:8" x14ac:dyDescent="0.25">
      <c r="A211" s="6">
        <v>11</v>
      </c>
      <c r="B211" s="20">
        <v>28098</v>
      </c>
      <c r="C211" s="20" t="s">
        <v>252</v>
      </c>
      <c r="D211" s="20" t="s">
        <v>57</v>
      </c>
      <c r="E211" s="20">
        <v>2</v>
      </c>
      <c r="F211" s="20">
        <v>724.56</v>
      </c>
      <c r="G211" s="9">
        <f t="shared" si="10"/>
        <v>1449.12</v>
      </c>
      <c r="H211" s="33" t="s">
        <v>490</v>
      </c>
    </row>
    <row r="212" spans="1:8" x14ac:dyDescent="0.25">
      <c r="A212" s="6">
        <v>12</v>
      </c>
      <c r="B212" s="20">
        <v>19842</v>
      </c>
      <c r="C212" s="20" t="s">
        <v>253</v>
      </c>
      <c r="D212" s="20" t="s">
        <v>57</v>
      </c>
      <c r="E212" s="20">
        <v>5</v>
      </c>
      <c r="F212" s="20">
        <v>514.79999999999995</v>
      </c>
      <c r="G212" s="9">
        <f t="shared" si="10"/>
        <v>2574</v>
      </c>
      <c r="H212" s="33" t="s">
        <v>490</v>
      </c>
    </row>
    <row r="213" spans="1:8" x14ac:dyDescent="0.25">
      <c r="A213" s="6">
        <v>13</v>
      </c>
      <c r="B213" s="20">
        <v>25422</v>
      </c>
      <c r="C213" s="20" t="s">
        <v>254</v>
      </c>
      <c r="D213" s="20" t="s">
        <v>57</v>
      </c>
      <c r="E213" s="20">
        <v>1</v>
      </c>
      <c r="F213" s="20">
        <v>373.31</v>
      </c>
      <c r="G213" s="9">
        <f t="shared" si="10"/>
        <v>373.31</v>
      </c>
      <c r="H213" s="33" t="s">
        <v>490</v>
      </c>
    </row>
    <row r="214" spans="1:8" x14ac:dyDescent="0.25">
      <c r="A214" s="6">
        <v>14</v>
      </c>
      <c r="B214" s="20">
        <v>25373</v>
      </c>
      <c r="C214" s="20" t="s">
        <v>255</v>
      </c>
      <c r="D214" s="20" t="s">
        <v>57</v>
      </c>
      <c r="E214" s="20">
        <v>38</v>
      </c>
      <c r="F214" s="20">
        <v>55.93</v>
      </c>
      <c r="G214" s="9">
        <f t="shared" si="10"/>
        <v>2125.34</v>
      </c>
      <c r="H214" s="33" t="s">
        <v>490</v>
      </c>
    </row>
    <row r="215" spans="1:8" x14ac:dyDescent="0.25">
      <c r="A215" s="6">
        <v>15</v>
      </c>
      <c r="B215" s="20">
        <v>24578</v>
      </c>
      <c r="C215" s="20" t="s">
        <v>256</v>
      </c>
      <c r="D215" s="20" t="s">
        <v>57</v>
      </c>
      <c r="E215" s="20">
        <v>1</v>
      </c>
      <c r="F215" s="20">
        <v>15.35</v>
      </c>
      <c r="G215" s="9">
        <f t="shared" si="10"/>
        <v>15.35</v>
      </c>
      <c r="H215" s="33" t="s">
        <v>490</v>
      </c>
    </row>
    <row r="216" spans="1:8" x14ac:dyDescent="0.25">
      <c r="A216" s="6">
        <v>16</v>
      </c>
      <c r="B216" s="20">
        <v>22229</v>
      </c>
      <c r="C216" s="20" t="s">
        <v>256</v>
      </c>
      <c r="D216" s="20" t="s">
        <v>57</v>
      </c>
      <c r="E216" s="20">
        <v>1</v>
      </c>
      <c r="F216" s="20">
        <v>15.35</v>
      </c>
      <c r="G216" s="9">
        <f t="shared" si="10"/>
        <v>15.35</v>
      </c>
      <c r="H216" s="33" t="s">
        <v>490</v>
      </c>
    </row>
    <row r="217" spans="1:8" x14ac:dyDescent="0.25">
      <c r="A217" s="6">
        <v>17</v>
      </c>
      <c r="B217" s="20">
        <v>24393</v>
      </c>
      <c r="C217" s="20" t="s">
        <v>257</v>
      </c>
      <c r="D217" s="20" t="s">
        <v>57</v>
      </c>
      <c r="E217" s="20">
        <v>1</v>
      </c>
      <c r="F217" s="31">
        <v>1367.93</v>
      </c>
      <c r="G217" s="9">
        <f t="shared" si="10"/>
        <v>1367.93</v>
      </c>
      <c r="H217" s="33" t="s">
        <v>490</v>
      </c>
    </row>
    <row r="218" spans="1:8" x14ac:dyDescent="0.25">
      <c r="A218" s="6">
        <v>18</v>
      </c>
      <c r="B218" s="20">
        <v>23487</v>
      </c>
      <c r="C218" s="20" t="s">
        <v>257</v>
      </c>
      <c r="D218" s="20" t="s">
        <v>57</v>
      </c>
      <c r="E218" s="20">
        <v>1</v>
      </c>
      <c r="F218" s="31">
        <v>1367.93</v>
      </c>
      <c r="G218" s="9">
        <f t="shared" si="10"/>
        <v>1367.93</v>
      </c>
      <c r="H218" s="33" t="s">
        <v>490</v>
      </c>
    </row>
    <row r="219" spans="1:8" x14ac:dyDescent="0.25">
      <c r="A219" s="6">
        <v>19</v>
      </c>
      <c r="B219" s="20">
        <v>20422</v>
      </c>
      <c r="C219" s="20" t="s">
        <v>257</v>
      </c>
      <c r="D219" s="20" t="s">
        <v>57</v>
      </c>
      <c r="E219" s="20">
        <v>1</v>
      </c>
      <c r="F219" s="31">
        <v>1367.93</v>
      </c>
      <c r="G219" s="9">
        <f t="shared" si="10"/>
        <v>1367.93</v>
      </c>
      <c r="H219" s="33" t="s">
        <v>490</v>
      </c>
    </row>
    <row r="220" spans="1:8" ht="60" customHeight="1" x14ac:dyDescent="0.25">
      <c r="A220" s="6">
        <v>20</v>
      </c>
      <c r="B220" s="20">
        <v>30083</v>
      </c>
      <c r="C220" s="40" t="s">
        <v>258</v>
      </c>
      <c r="D220" s="20" t="s">
        <v>57</v>
      </c>
      <c r="E220" s="20">
        <v>50</v>
      </c>
      <c r="F220" s="20">
        <v>35.700000000000003</v>
      </c>
      <c r="G220" s="9">
        <f t="shared" si="10"/>
        <v>1785.0000000000002</v>
      </c>
      <c r="H220" s="33" t="s">
        <v>490</v>
      </c>
    </row>
    <row r="221" spans="1:8" ht="30" x14ac:dyDescent="0.25">
      <c r="A221" s="6">
        <v>21</v>
      </c>
      <c r="B221" s="20">
        <v>32150</v>
      </c>
      <c r="C221" s="40" t="s">
        <v>259</v>
      </c>
      <c r="D221" s="20" t="s">
        <v>57</v>
      </c>
      <c r="E221" s="20">
        <v>50</v>
      </c>
      <c r="F221" s="20">
        <v>66.64</v>
      </c>
      <c r="G221" s="9">
        <f t="shared" si="10"/>
        <v>3332</v>
      </c>
      <c r="H221" s="33" t="s">
        <v>490</v>
      </c>
    </row>
    <row r="222" spans="1:8" x14ac:dyDescent="0.25">
      <c r="A222" s="6">
        <v>22</v>
      </c>
      <c r="B222" s="20">
        <v>13789</v>
      </c>
      <c r="C222" s="20" t="s">
        <v>260</v>
      </c>
      <c r="D222" s="20" t="s">
        <v>57</v>
      </c>
      <c r="E222" s="20">
        <v>25</v>
      </c>
      <c r="F222" s="20">
        <v>46.8</v>
      </c>
      <c r="G222" s="9">
        <f t="shared" si="10"/>
        <v>1170</v>
      </c>
      <c r="H222" s="33" t="s">
        <v>490</v>
      </c>
    </row>
    <row r="223" spans="1:8" x14ac:dyDescent="0.25">
      <c r="A223" s="6">
        <v>23</v>
      </c>
      <c r="B223" s="20">
        <v>8715</v>
      </c>
      <c r="C223" s="20" t="s">
        <v>261</v>
      </c>
      <c r="D223" s="20" t="s">
        <v>57</v>
      </c>
      <c r="E223" s="20">
        <v>50</v>
      </c>
      <c r="F223" s="20">
        <v>46.8</v>
      </c>
      <c r="G223" s="9">
        <f t="shared" si="10"/>
        <v>2340</v>
      </c>
      <c r="H223" s="33" t="s">
        <v>490</v>
      </c>
    </row>
    <row r="224" spans="1:8" x14ac:dyDescent="0.25">
      <c r="A224" s="6">
        <v>24</v>
      </c>
      <c r="B224" s="20">
        <v>13806</v>
      </c>
      <c r="C224" s="20" t="s">
        <v>262</v>
      </c>
      <c r="D224" s="20" t="s">
        <v>57</v>
      </c>
      <c r="E224" s="20">
        <v>1</v>
      </c>
      <c r="F224" s="20">
        <v>432.66</v>
      </c>
      <c r="G224" s="9">
        <f t="shared" si="10"/>
        <v>432.66</v>
      </c>
      <c r="H224" s="33" t="s">
        <v>490</v>
      </c>
    </row>
    <row r="225" spans="1:8" x14ac:dyDescent="0.25">
      <c r="A225" s="6">
        <v>25</v>
      </c>
      <c r="B225" s="20">
        <v>24227</v>
      </c>
      <c r="C225" s="20" t="s">
        <v>263</v>
      </c>
      <c r="D225" s="20" t="s">
        <v>57</v>
      </c>
      <c r="E225" s="20">
        <v>1</v>
      </c>
      <c r="F225" s="31">
        <v>2160</v>
      </c>
      <c r="G225" s="9">
        <f t="shared" si="10"/>
        <v>2160</v>
      </c>
      <c r="H225" s="33" t="s">
        <v>490</v>
      </c>
    </row>
    <row r="226" spans="1:8" x14ac:dyDescent="0.25">
      <c r="A226" s="6">
        <v>26</v>
      </c>
      <c r="B226" s="20">
        <v>30060</v>
      </c>
      <c r="C226" s="20" t="s">
        <v>264</v>
      </c>
      <c r="D226" s="20" t="s">
        <v>57</v>
      </c>
      <c r="E226" s="20">
        <v>1</v>
      </c>
      <c r="F226" s="31">
        <v>2500</v>
      </c>
      <c r="G226" s="9">
        <f t="shared" si="10"/>
        <v>2500</v>
      </c>
      <c r="H226" s="33" t="s">
        <v>490</v>
      </c>
    </row>
    <row r="227" spans="1:8" x14ac:dyDescent="0.25">
      <c r="A227" s="6">
        <v>27</v>
      </c>
      <c r="B227" s="20">
        <v>30140</v>
      </c>
      <c r="C227" s="20" t="s">
        <v>265</v>
      </c>
      <c r="D227" s="20" t="s">
        <v>57</v>
      </c>
      <c r="E227" s="20">
        <v>1</v>
      </c>
      <c r="F227" s="20">
        <v>440.3</v>
      </c>
      <c r="G227" s="9">
        <f t="shared" si="10"/>
        <v>440.3</v>
      </c>
      <c r="H227" s="33" t="s">
        <v>490</v>
      </c>
    </row>
    <row r="228" spans="1:8" ht="30" x14ac:dyDescent="0.25">
      <c r="A228" s="6">
        <v>28</v>
      </c>
      <c r="B228" s="20">
        <v>33156</v>
      </c>
      <c r="C228" s="40" t="s">
        <v>266</v>
      </c>
      <c r="D228" s="20" t="s">
        <v>57</v>
      </c>
      <c r="E228" s="20">
        <v>1</v>
      </c>
      <c r="F228" s="31">
        <v>2499</v>
      </c>
      <c r="G228" s="9">
        <f t="shared" si="10"/>
        <v>2499</v>
      </c>
      <c r="H228" s="33" t="s">
        <v>490</v>
      </c>
    </row>
    <row r="229" spans="1:8" x14ac:dyDescent="0.25">
      <c r="A229" s="6">
        <v>29</v>
      </c>
      <c r="B229" s="20">
        <v>9339</v>
      </c>
      <c r="C229" s="20" t="s">
        <v>267</v>
      </c>
      <c r="D229" s="20" t="s">
        <v>57</v>
      </c>
      <c r="E229" s="20">
        <v>3</v>
      </c>
      <c r="F229" s="20">
        <v>595</v>
      </c>
      <c r="G229" s="9">
        <f t="shared" si="10"/>
        <v>1785</v>
      </c>
      <c r="H229" s="33" t="s">
        <v>490</v>
      </c>
    </row>
    <row r="230" spans="1:8" x14ac:dyDescent="0.25">
      <c r="A230" s="6">
        <v>30</v>
      </c>
      <c r="B230" s="20">
        <v>23736</v>
      </c>
      <c r="C230" s="20" t="s">
        <v>268</v>
      </c>
      <c r="D230" s="20" t="s">
        <v>57</v>
      </c>
      <c r="E230" s="20">
        <v>1</v>
      </c>
      <c r="F230" s="20">
        <v>14.14</v>
      </c>
      <c r="G230" s="9">
        <f t="shared" si="10"/>
        <v>14.14</v>
      </c>
      <c r="H230" s="33" t="s">
        <v>490</v>
      </c>
    </row>
    <row r="231" spans="1:8" x14ac:dyDescent="0.25">
      <c r="A231" s="6">
        <v>31</v>
      </c>
      <c r="B231" s="20">
        <v>20866</v>
      </c>
      <c r="C231" s="20" t="s">
        <v>269</v>
      </c>
      <c r="D231" s="20" t="s">
        <v>57</v>
      </c>
      <c r="E231" s="20">
        <v>1</v>
      </c>
      <c r="F231" s="31">
        <v>1310</v>
      </c>
      <c r="G231" s="9">
        <f t="shared" si="10"/>
        <v>1310</v>
      </c>
      <c r="H231" s="33" t="s">
        <v>490</v>
      </c>
    </row>
    <row r="232" spans="1:8" x14ac:dyDescent="0.25">
      <c r="A232" s="6">
        <v>32</v>
      </c>
      <c r="B232" s="20">
        <v>20411</v>
      </c>
      <c r="C232" s="20" t="s">
        <v>270</v>
      </c>
      <c r="D232" s="20" t="s">
        <v>57</v>
      </c>
      <c r="E232" s="20">
        <v>1</v>
      </c>
      <c r="F232" s="20">
        <v>23.15</v>
      </c>
      <c r="G232" s="9">
        <f t="shared" si="10"/>
        <v>23.15</v>
      </c>
      <c r="H232" s="33" t="s">
        <v>490</v>
      </c>
    </row>
    <row r="233" spans="1:8" x14ac:dyDescent="0.25">
      <c r="A233" s="6">
        <v>33</v>
      </c>
      <c r="B233" s="20">
        <v>21034</v>
      </c>
      <c r="C233" s="20" t="s">
        <v>270</v>
      </c>
      <c r="D233" s="20" t="s">
        <v>57</v>
      </c>
      <c r="E233" s="20">
        <v>1</v>
      </c>
      <c r="F233" s="20">
        <v>23.15</v>
      </c>
      <c r="G233" s="9">
        <f t="shared" si="10"/>
        <v>23.15</v>
      </c>
      <c r="H233" s="33" t="s">
        <v>490</v>
      </c>
    </row>
    <row r="234" spans="1:8" x14ac:dyDescent="0.25">
      <c r="A234" s="6">
        <v>34</v>
      </c>
      <c r="B234" s="20">
        <v>21044</v>
      </c>
      <c r="C234" s="20" t="s">
        <v>270</v>
      </c>
      <c r="D234" s="20" t="s">
        <v>57</v>
      </c>
      <c r="E234" s="20">
        <v>1</v>
      </c>
      <c r="F234" s="20">
        <v>23.15</v>
      </c>
      <c r="G234" s="9">
        <f t="shared" si="10"/>
        <v>23.15</v>
      </c>
      <c r="H234" s="33" t="s">
        <v>490</v>
      </c>
    </row>
    <row r="235" spans="1:8" x14ac:dyDescent="0.25">
      <c r="A235" s="6">
        <v>35</v>
      </c>
      <c r="B235" s="20">
        <v>21166</v>
      </c>
      <c r="C235" s="20" t="s">
        <v>270</v>
      </c>
      <c r="D235" s="20" t="s">
        <v>57</v>
      </c>
      <c r="E235" s="20">
        <v>1</v>
      </c>
      <c r="F235" s="20">
        <v>23.15</v>
      </c>
      <c r="G235" s="9">
        <f t="shared" si="10"/>
        <v>23.15</v>
      </c>
      <c r="H235" s="33" t="s">
        <v>490</v>
      </c>
    </row>
    <row r="236" spans="1:8" x14ac:dyDescent="0.25">
      <c r="A236" s="6">
        <v>36</v>
      </c>
      <c r="B236" s="20">
        <v>23312</v>
      </c>
      <c r="C236" s="20" t="s">
        <v>270</v>
      </c>
      <c r="D236" s="20" t="s">
        <v>57</v>
      </c>
      <c r="E236" s="20">
        <v>1</v>
      </c>
      <c r="F236" s="20">
        <v>23.15</v>
      </c>
      <c r="G236" s="9">
        <f t="shared" si="10"/>
        <v>23.15</v>
      </c>
      <c r="H236" s="33" t="s">
        <v>490</v>
      </c>
    </row>
    <row r="237" spans="1:8" x14ac:dyDescent="0.25">
      <c r="A237" s="6">
        <v>37</v>
      </c>
      <c r="B237" s="20">
        <v>24375</v>
      </c>
      <c r="C237" s="20" t="s">
        <v>270</v>
      </c>
      <c r="D237" s="20" t="s">
        <v>57</v>
      </c>
      <c r="E237" s="20">
        <v>1</v>
      </c>
      <c r="F237" s="20">
        <v>23.15</v>
      </c>
      <c r="G237" s="9">
        <f t="shared" si="10"/>
        <v>23.15</v>
      </c>
      <c r="H237" s="33" t="s">
        <v>490</v>
      </c>
    </row>
    <row r="238" spans="1:8" x14ac:dyDescent="0.25">
      <c r="A238" s="6">
        <v>38</v>
      </c>
      <c r="B238" s="20">
        <v>24488</v>
      </c>
      <c r="C238" s="20" t="s">
        <v>270</v>
      </c>
      <c r="D238" s="20" t="s">
        <v>57</v>
      </c>
      <c r="E238" s="20">
        <v>1</v>
      </c>
      <c r="F238" s="20">
        <v>23.15</v>
      </c>
      <c r="G238" s="9">
        <f t="shared" si="10"/>
        <v>23.15</v>
      </c>
      <c r="H238" s="33" t="s">
        <v>490</v>
      </c>
    </row>
    <row r="239" spans="1:8" x14ac:dyDescent="0.25">
      <c r="A239" s="6">
        <v>39</v>
      </c>
      <c r="B239" s="20">
        <v>24396</v>
      </c>
      <c r="C239" s="20" t="s">
        <v>270</v>
      </c>
      <c r="D239" s="20" t="s">
        <v>57</v>
      </c>
      <c r="E239" s="20">
        <v>1</v>
      </c>
      <c r="F239" s="20">
        <v>23.15</v>
      </c>
      <c r="G239" s="9">
        <f t="shared" si="10"/>
        <v>23.15</v>
      </c>
      <c r="H239" s="33" t="s">
        <v>490</v>
      </c>
    </row>
    <row r="240" spans="1:8" x14ac:dyDescent="0.25">
      <c r="A240" s="28">
        <v>40</v>
      </c>
      <c r="B240" s="28">
        <v>24404</v>
      </c>
      <c r="C240" s="28" t="s">
        <v>270</v>
      </c>
      <c r="D240" s="28" t="s">
        <v>57</v>
      </c>
      <c r="E240" s="28">
        <v>1</v>
      </c>
      <c r="F240" s="20">
        <v>23.15</v>
      </c>
      <c r="G240" s="9">
        <f t="shared" si="10"/>
        <v>23.15</v>
      </c>
      <c r="H240" s="33" t="s">
        <v>490</v>
      </c>
    </row>
    <row r="241" spans="1:8" x14ac:dyDescent="0.25">
      <c r="A241" s="28">
        <v>41</v>
      </c>
      <c r="B241" s="28">
        <v>22693</v>
      </c>
      <c r="C241" s="28" t="s">
        <v>270</v>
      </c>
      <c r="D241" s="28" t="s">
        <v>57</v>
      </c>
      <c r="E241" s="28">
        <v>1</v>
      </c>
      <c r="F241" s="20">
        <v>23.15</v>
      </c>
      <c r="G241" s="9">
        <f t="shared" si="10"/>
        <v>23.15</v>
      </c>
      <c r="H241" s="33" t="s">
        <v>490</v>
      </c>
    </row>
    <row r="242" spans="1:8" x14ac:dyDescent="0.25">
      <c r="A242" s="20">
        <v>42</v>
      </c>
      <c r="B242" s="20">
        <v>22994</v>
      </c>
      <c r="C242" s="20" t="s">
        <v>270</v>
      </c>
      <c r="D242" s="20" t="s">
        <v>57</v>
      </c>
      <c r="E242" s="20">
        <v>1</v>
      </c>
      <c r="F242" s="20">
        <v>23.15</v>
      </c>
      <c r="G242" s="9">
        <f t="shared" si="10"/>
        <v>23.15</v>
      </c>
      <c r="H242" s="33" t="s">
        <v>490</v>
      </c>
    </row>
    <row r="243" spans="1:8" x14ac:dyDescent="0.25">
      <c r="A243" s="20">
        <v>43</v>
      </c>
      <c r="B243" s="20">
        <v>21019</v>
      </c>
      <c r="C243" s="20" t="s">
        <v>270</v>
      </c>
      <c r="D243" s="20" t="s">
        <v>57</v>
      </c>
      <c r="E243" s="20">
        <v>1</v>
      </c>
      <c r="F243" s="20">
        <v>23.15</v>
      </c>
      <c r="G243" s="9">
        <f t="shared" si="10"/>
        <v>23.15</v>
      </c>
      <c r="H243" s="33" t="s">
        <v>490</v>
      </c>
    </row>
    <row r="244" spans="1:8" x14ac:dyDescent="0.25">
      <c r="A244" s="6">
        <v>44</v>
      </c>
      <c r="B244" s="6">
        <v>21561</v>
      </c>
      <c r="C244" s="6" t="s">
        <v>270</v>
      </c>
      <c r="D244" s="20" t="s">
        <v>57</v>
      </c>
      <c r="E244" s="6">
        <v>1</v>
      </c>
      <c r="F244" s="6">
        <v>23.15</v>
      </c>
      <c r="G244" s="9">
        <f t="shared" si="10"/>
        <v>23.15</v>
      </c>
      <c r="H244" s="33" t="s">
        <v>490</v>
      </c>
    </row>
    <row r="245" spans="1:8" x14ac:dyDescent="0.25">
      <c r="A245" s="20">
        <v>45</v>
      </c>
      <c r="B245" s="20">
        <v>22077</v>
      </c>
      <c r="C245" s="20" t="s">
        <v>270</v>
      </c>
      <c r="D245" s="20" t="s">
        <v>57</v>
      </c>
      <c r="E245" s="20">
        <v>1</v>
      </c>
      <c r="F245" s="20">
        <v>23.15</v>
      </c>
      <c r="G245" s="9">
        <f t="shared" si="10"/>
        <v>23.15</v>
      </c>
      <c r="H245" s="33" t="s">
        <v>490</v>
      </c>
    </row>
    <row r="246" spans="1:8" x14ac:dyDescent="0.25">
      <c r="A246" s="20">
        <v>46</v>
      </c>
      <c r="B246" s="20">
        <v>20329</v>
      </c>
      <c r="C246" s="20" t="s">
        <v>271</v>
      </c>
      <c r="D246" s="20" t="s">
        <v>57</v>
      </c>
      <c r="E246" s="20">
        <v>1</v>
      </c>
      <c r="F246" s="31">
        <v>1500</v>
      </c>
      <c r="G246" s="9">
        <f t="shared" si="10"/>
        <v>1500</v>
      </c>
      <c r="H246" s="33" t="s">
        <v>490</v>
      </c>
    </row>
    <row r="247" spans="1:8" x14ac:dyDescent="0.25">
      <c r="A247" s="20">
        <v>47</v>
      </c>
      <c r="B247" s="20">
        <v>20200</v>
      </c>
      <c r="C247" s="20" t="s">
        <v>272</v>
      </c>
      <c r="D247" s="20" t="s">
        <v>57</v>
      </c>
      <c r="E247" s="20">
        <v>4</v>
      </c>
      <c r="F247" s="20">
        <v>594.48</v>
      </c>
      <c r="G247" s="9">
        <f t="shared" si="10"/>
        <v>2377.92</v>
      </c>
      <c r="H247" s="33" t="s">
        <v>490</v>
      </c>
    </row>
    <row r="248" spans="1:8" x14ac:dyDescent="0.25">
      <c r="A248" s="30"/>
      <c r="B248" s="30" t="s">
        <v>43</v>
      </c>
      <c r="C248" s="30"/>
      <c r="D248" s="30"/>
      <c r="E248" s="30"/>
      <c r="F248" s="30"/>
      <c r="G248" s="130">
        <f>SUM(G201:G247)</f>
        <v>73858.099999999919</v>
      </c>
      <c r="H248" s="38"/>
    </row>
    <row r="249" spans="1:8" ht="24.95" customHeight="1" x14ac:dyDescent="0.25">
      <c r="A249" s="20"/>
      <c r="B249" s="205" t="s">
        <v>276</v>
      </c>
      <c r="C249" s="206"/>
      <c r="D249" s="20"/>
      <c r="E249" s="20"/>
      <c r="F249" s="20"/>
      <c r="G249" s="31"/>
      <c r="H249" s="33"/>
    </row>
    <row r="250" spans="1:8" x14ac:dyDescent="0.25">
      <c r="A250" s="6">
        <v>1</v>
      </c>
      <c r="B250" s="6">
        <v>737</v>
      </c>
      <c r="C250" s="6" t="s">
        <v>277</v>
      </c>
      <c r="D250" s="6" t="s">
        <v>57</v>
      </c>
      <c r="E250" s="6">
        <v>2</v>
      </c>
      <c r="F250" s="9">
        <v>2380</v>
      </c>
      <c r="G250" s="9">
        <f t="shared" ref="G250:G271" si="11">(E250*F250)</f>
        <v>4760</v>
      </c>
      <c r="H250" s="33" t="s">
        <v>490</v>
      </c>
    </row>
    <row r="251" spans="1:8" x14ac:dyDescent="0.25">
      <c r="A251" s="6">
        <v>2</v>
      </c>
      <c r="B251" s="6">
        <v>13754</v>
      </c>
      <c r="C251" s="6" t="s">
        <v>242</v>
      </c>
      <c r="D251" s="6" t="s">
        <v>57</v>
      </c>
      <c r="E251" s="6">
        <v>100</v>
      </c>
      <c r="F251" s="20">
        <v>33.14</v>
      </c>
      <c r="G251" s="9">
        <f t="shared" si="11"/>
        <v>3314</v>
      </c>
      <c r="H251" s="33" t="s">
        <v>490</v>
      </c>
    </row>
    <row r="252" spans="1:8" x14ac:dyDescent="0.25">
      <c r="A252" s="6">
        <v>3</v>
      </c>
      <c r="B252" s="6">
        <v>3733</v>
      </c>
      <c r="C252" s="6" t="s">
        <v>278</v>
      </c>
      <c r="D252" s="6" t="s">
        <v>57</v>
      </c>
      <c r="E252" s="6">
        <v>2</v>
      </c>
      <c r="F252" s="20">
        <v>492.85</v>
      </c>
      <c r="G252" s="9">
        <f t="shared" si="11"/>
        <v>985.7</v>
      </c>
      <c r="H252" s="33" t="s">
        <v>490</v>
      </c>
    </row>
    <row r="253" spans="1:8" x14ac:dyDescent="0.25">
      <c r="A253" s="6">
        <v>4</v>
      </c>
      <c r="B253" s="6">
        <v>32324</v>
      </c>
      <c r="C253" s="6" t="s">
        <v>279</v>
      </c>
      <c r="D253" s="6" t="s">
        <v>57</v>
      </c>
      <c r="E253" s="6">
        <v>1</v>
      </c>
      <c r="F253" s="20">
        <v>193.3</v>
      </c>
      <c r="G253" s="9">
        <f t="shared" si="11"/>
        <v>193.3</v>
      </c>
      <c r="H253" s="33" t="s">
        <v>490</v>
      </c>
    </row>
    <row r="254" spans="1:8" x14ac:dyDescent="0.25">
      <c r="A254" s="6">
        <v>5</v>
      </c>
      <c r="B254" s="6">
        <v>3666</v>
      </c>
      <c r="C254" s="6" t="s">
        <v>280</v>
      </c>
      <c r="D254" s="6" t="s">
        <v>57</v>
      </c>
      <c r="E254" s="6">
        <v>3</v>
      </c>
      <c r="F254" s="20">
        <v>0.4</v>
      </c>
      <c r="G254" s="9">
        <f t="shared" si="11"/>
        <v>1.2000000000000002</v>
      </c>
      <c r="H254" s="33" t="s">
        <v>490</v>
      </c>
    </row>
    <row r="255" spans="1:8" ht="30" x14ac:dyDescent="0.25">
      <c r="A255" s="6">
        <v>6</v>
      </c>
      <c r="B255" s="6">
        <v>35791</v>
      </c>
      <c r="C255" s="32" t="s">
        <v>281</v>
      </c>
      <c r="D255" s="6" t="s">
        <v>57</v>
      </c>
      <c r="E255" s="6">
        <v>2</v>
      </c>
      <c r="F255" s="20">
        <v>946.05</v>
      </c>
      <c r="G255" s="9">
        <f t="shared" si="11"/>
        <v>1892.1</v>
      </c>
      <c r="H255" s="33" t="s">
        <v>490</v>
      </c>
    </row>
    <row r="256" spans="1:8" ht="30" x14ac:dyDescent="0.25">
      <c r="A256" s="6">
        <v>7</v>
      </c>
      <c r="B256" s="6">
        <v>41589</v>
      </c>
      <c r="C256" s="32" t="s">
        <v>282</v>
      </c>
      <c r="D256" s="6" t="s">
        <v>57</v>
      </c>
      <c r="E256" s="6">
        <v>10</v>
      </c>
      <c r="F256" s="20">
        <v>416.5</v>
      </c>
      <c r="G256" s="9">
        <f t="shared" si="11"/>
        <v>4165</v>
      </c>
      <c r="H256" s="33" t="s">
        <v>490</v>
      </c>
    </row>
    <row r="257" spans="1:8" ht="30" x14ac:dyDescent="0.25">
      <c r="A257" s="6">
        <v>8</v>
      </c>
      <c r="B257" s="6">
        <v>41588</v>
      </c>
      <c r="C257" s="32" t="s">
        <v>283</v>
      </c>
      <c r="D257" s="6" t="s">
        <v>57</v>
      </c>
      <c r="E257" s="6">
        <v>10</v>
      </c>
      <c r="F257" s="20">
        <v>499.8</v>
      </c>
      <c r="G257" s="9">
        <f t="shared" si="11"/>
        <v>4998</v>
      </c>
      <c r="H257" s="33" t="s">
        <v>490</v>
      </c>
    </row>
    <row r="258" spans="1:8" ht="30" x14ac:dyDescent="0.25">
      <c r="A258" s="6">
        <v>9</v>
      </c>
      <c r="B258" s="6">
        <v>41590</v>
      </c>
      <c r="C258" s="32" t="s">
        <v>284</v>
      </c>
      <c r="D258" s="6" t="s">
        <v>57</v>
      </c>
      <c r="E258" s="6">
        <v>3</v>
      </c>
      <c r="F258" s="20">
        <v>499.8</v>
      </c>
      <c r="G258" s="9">
        <f t="shared" si="11"/>
        <v>1499.4</v>
      </c>
      <c r="H258" s="33" t="s">
        <v>490</v>
      </c>
    </row>
    <row r="259" spans="1:8" x14ac:dyDescent="0.25">
      <c r="A259" s="6">
        <v>10</v>
      </c>
      <c r="B259" s="20">
        <v>7627</v>
      </c>
      <c r="C259" s="20" t="s">
        <v>285</v>
      </c>
      <c r="D259" s="20" t="s">
        <v>57</v>
      </c>
      <c r="E259" s="20">
        <v>90</v>
      </c>
      <c r="F259" s="20">
        <v>34.53</v>
      </c>
      <c r="G259" s="9">
        <f t="shared" si="11"/>
        <v>3107.7000000000003</v>
      </c>
      <c r="H259" s="33" t="s">
        <v>490</v>
      </c>
    </row>
    <row r="260" spans="1:8" ht="30" x14ac:dyDescent="0.25">
      <c r="A260" s="6">
        <v>11</v>
      </c>
      <c r="B260" s="20">
        <v>32210</v>
      </c>
      <c r="C260" s="40" t="s">
        <v>286</v>
      </c>
      <c r="D260" s="20" t="s">
        <v>57</v>
      </c>
      <c r="E260" s="20">
        <v>4</v>
      </c>
      <c r="F260" s="20">
        <v>559.29999999999995</v>
      </c>
      <c r="G260" s="9">
        <f t="shared" si="11"/>
        <v>2237.1999999999998</v>
      </c>
      <c r="H260" s="33" t="s">
        <v>490</v>
      </c>
    </row>
    <row r="261" spans="1:8" x14ac:dyDescent="0.25">
      <c r="A261" s="6">
        <v>12</v>
      </c>
      <c r="B261" s="20">
        <v>32128</v>
      </c>
      <c r="C261" s="20" t="s">
        <v>287</v>
      </c>
      <c r="D261" s="20" t="s">
        <v>57</v>
      </c>
      <c r="E261" s="20">
        <v>2</v>
      </c>
      <c r="F261" s="20">
        <v>464.1</v>
      </c>
      <c r="G261" s="9">
        <f t="shared" si="11"/>
        <v>928.2</v>
      </c>
      <c r="H261" s="33" t="s">
        <v>490</v>
      </c>
    </row>
    <row r="262" spans="1:8" x14ac:dyDescent="0.25">
      <c r="A262" s="6">
        <v>13</v>
      </c>
      <c r="B262" s="20">
        <v>7780</v>
      </c>
      <c r="C262" s="20" t="s">
        <v>288</v>
      </c>
      <c r="D262" s="20" t="s">
        <v>57</v>
      </c>
      <c r="E262" s="20">
        <v>1</v>
      </c>
      <c r="F262" s="20">
        <v>285.2</v>
      </c>
      <c r="G262" s="9">
        <f t="shared" si="11"/>
        <v>285.2</v>
      </c>
      <c r="H262" s="33" t="s">
        <v>490</v>
      </c>
    </row>
    <row r="263" spans="1:8" ht="30" x14ac:dyDescent="0.25">
      <c r="A263" s="6">
        <v>14</v>
      </c>
      <c r="B263" s="20">
        <v>19842</v>
      </c>
      <c r="C263" s="40" t="s">
        <v>289</v>
      </c>
      <c r="D263" s="20" t="s">
        <v>57</v>
      </c>
      <c r="E263" s="20">
        <v>1</v>
      </c>
      <c r="F263" s="20">
        <v>436.48</v>
      </c>
      <c r="G263" s="9">
        <f t="shared" si="11"/>
        <v>436.48</v>
      </c>
      <c r="H263" s="33" t="s">
        <v>490</v>
      </c>
    </row>
    <row r="264" spans="1:8" x14ac:dyDescent="0.25">
      <c r="A264" s="6">
        <v>15</v>
      </c>
      <c r="B264" s="20">
        <v>28849</v>
      </c>
      <c r="C264" s="20" t="s">
        <v>290</v>
      </c>
      <c r="D264" s="20" t="s">
        <v>57</v>
      </c>
      <c r="E264" s="20">
        <v>2</v>
      </c>
      <c r="F264" s="31">
        <v>1011.5</v>
      </c>
      <c r="G264" s="9">
        <f t="shared" si="11"/>
        <v>2023</v>
      </c>
      <c r="H264" s="33" t="s">
        <v>490</v>
      </c>
    </row>
    <row r="265" spans="1:8" ht="30" x14ac:dyDescent="0.25">
      <c r="A265" s="6">
        <v>16</v>
      </c>
      <c r="B265" s="20">
        <v>19885</v>
      </c>
      <c r="C265" s="40" t="s">
        <v>291</v>
      </c>
      <c r="D265" s="20" t="s">
        <v>57</v>
      </c>
      <c r="E265" s="20">
        <v>2</v>
      </c>
      <c r="F265" s="31">
        <v>1860</v>
      </c>
      <c r="G265" s="9">
        <f t="shared" si="11"/>
        <v>3720</v>
      </c>
      <c r="H265" s="33" t="s">
        <v>490</v>
      </c>
    </row>
    <row r="266" spans="1:8" ht="30" x14ac:dyDescent="0.25">
      <c r="A266" s="6">
        <v>17</v>
      </c>
      <c r="B266" s="20">
        <v>32124</v>
      </c>
      <c r="C266" s="40" t="s">
        <v>292</v>
      </c>
      <c r="D266" s="20" t="s">
        <v>57</v>
      </c>
      <c r="E266" s="20">
        <v>1</v>
      </c>
      <c r="F266" s="20">
        <v>714</v>
      </c>
      <c r="G266" s="9">
        <f t="shared" si="11"/>
        <v>714</v>
      </c>
      <c r="H266" s="33" t="s">
        <v>490</v>
      </c>
    </row>
    <row r="267" spans="1:8" x14ac:dyDescent="0.25">
      <c r="A267" s="6">
        <v>18</v>
      </c>
      <c r="B267" s="20">
        <v>28893</v>
      </c>
      <c r="C267" s="20" t="s">
        <v>293</v>
      </c>
      <c r="D267" s="20" t="s">
        <v>57</v>
      </c>
      <c r="E267" s="20">
        <v>1</v>
      </c>
      <c r="F267" s="20">
        <v>922.25</v>
      </c>
      <c r="G267" s="9">
        <f t="shared" si="11"/>
        <v>922.25</v>
      </c>
      <c r="H267" s="33" t="s">
        <v>490</v>
      </c>
    </row>
    <row r="268" spans="1:8" x14ac:dyDescent="0.25">
      <c r="A268" s="6">
        <v>19</v>
      </c>
      <c r="B268" s="20">
        <v>8926</v>
      </c>
      <c r="C268" s="20" t="s">
        <v>294</v>
      </c>
      <c r="D268" s="20" t="s">
        <v>57</v>
      </c>
      <c r="E268" s="20">
        <v>1</v>
      </c>
      <c r="F268" s="31">
        <v>1790</v>
      </c>
      <c r="G268" s="9">
        <f t="shared" si="11"/>
        <v>1790</v>
      </c>
      <c r="H268" s="33" t="s">
        <v>490</v>
      </c>
    </row>
    <row r="269" spans="1:8" x14ac:dyDescent="0.25">
      <c r="A269" s="6">
        <v>20</v>
      </c>
      <c r="B269" s="20">
        <v>28524</v>
      </c>
      <c r="C269" s="20" t="s">
        <v>295</v>
      </c>
      <c r="D269" s="20" t="s">
        <v>57</v>
      </c>
      <c r="E269" s="20">
        <v>1</v>
      </c>
      <c r="F269" s="20">
        <v>999.6</v>
      </c>
      <c r="G269" s="9">
        <f t="shared" si="11"/>
        <v>999.6</v>
      </c>
      <c r="H269" s="33" t="s">
        <v>490</v>
      </c>
    </row>
    <row r="270" spans="1:8" ht="30" x14ac:dyDescent="0.25">
      <c r="A270" s="6">
        <v>21</v>
      </c>
      <c r="B270" s="20">
        <v>32123</v>
      </c>
      <c r="C270" s="40" t="s">
        <v>296</v>
      </c>
      <c r="D270" s="20" t="s">
        <v>57</v>
      </c>
      <c r="E270" s="20">
        <v>1</v>
      </c>
      <c r="F270" s="31">
        <v>2023</v>
      </c>
      <c r="G270" s="9">
        <f t="shared" si="11"/>
        <v>2023</v>
      </c>
      <c r="H270" s="33" t="s">
        <v>490</v>
      </c>
    </row>
    <row r="271" spans="1:8" x14ac:dyDescent="0.25">
      <c r="A271" s="6">
        <v>22</v>
      </c>
      <c r="B271" s="20">
        <v>32221</v>
      </c>
      <c r="C271" s="20" t="s">
        <v>297</v>
      </c>
      <c r="D271" s="20" t="s">
        <v>57</v>
      </c>
      <c r="E271" s="20">
        <v>4</v>
      </c>
      <c r="F271" s="20">
        <v>26</v>
      </c>
      <c r="G271" s="9">
        <f t="shared" si="11"/>
        <v>104</v>
      </c>
      <c r="H271" s="33" t="s">
        <v>490</v>
      </c>
    </row>
    <row r="272" spans="1:8" x14ac:dyDescent="0.25">
      <c r="A272" s="30"/>
      <c r="B272" s="30" t="s">
        <v>43</v>
      </c>
      <c r="C272" s="30"/>
      <c r="D272" s="30"/>
      <c r="E272" s="30"/>
      <c r="F272" s="30"/>
      <c r="G272" s="130">
        <f>SUM(G250:G271)</f>
        <v>41099.330000000009</v>
      </c>
      <c r="H272" s="38"/>
    </row>
    <row r="273" spans="1:8" ht="24.95" customHeight="1" x14ac:dyDescent="0.25">
      <c r="A273" s="20"/>
      <c r="B273" s="205" t="s">
        <v>299</v>
      </c>
      <c r="C273" s="206"/>
      <c r="D273" s="20"/>
      <c r="E273" s="20"/>
      <c r="F273" s="20"/>
      <c r="G273" s="31"/>
      <c r="H273" s="33"/>
    </row>
    <row r="274" spans="1:8" x14ac:dyDescent="0.25">
      <c r="A274" s="22">
        <v>1</v>
      </c>
      <c r="B274" s="22">
        <v>25150</v>
      </c>
      <c r="C274" s="22" t="s">
        <v>300</v>
      </c>
      <c r="D274" s="7" t="s">
        <v>57</v>
      </c>
      <c r="E274" s="7">
        <v>20</v>
      </c>
      <c r="F274" s="18" t="s">
        <v>301</v>
      </c>
      <c r="G274" s="19">
        <f t="shared" ref="G274:G305" si="12">(E274*F274)</f>
        <v>192</v>
      </c>
      <c r="H274" s="33" t="s">
        <v>490</v>
      </c>
    </row>
    <row r="275" spans="1:8" x14ac:dyDescent="0.25">
      <c r="A275" s="22">
        <v>2</v>
      </c>
      <c r="B275" s="22">
        <v>16392</v>
      </c>
      <c r="C275" s="22" t="s">
        <v>302</v>
      </c>
      <c r="D275" s="22" t="s">
        <v>57</v>
      </c>
      <c r="E275" s="22">
        <v>25</v>
      </c>
      <c r="F275" s="7">
        <v>23.44</v>
      </c>
      <c r="G275" s="19">
        <f t="shared" si="12"/>
        <v>586</v>
      </c>
      <c r="H275" s="33" t="s">
        <v>490</v>
      </c>
    </row>
    <row r="276" spans="1:8" x14ac:dyDescent="0.25">
      <c r="A276" s="22">
        <v>3</v>
      </c>
      <c r="B276" s="22">
        <v>7776</v>
      </c>
      <c r="C276" s="22" t="s">
        <v>303</v>
      </c>
      <c r="D276" s="22" t="s">
        <v>57</v>
      </c>
      <c r="E276" s="22">
        <v>2</v>
      </c>
      <c r="F276" s="7">
        <v>268.94</v>
      </c>
      <c r="G276" s="19">
        <f t="shared" si="12"/>
        <v>537.88</v>
      </c>
      <c r="H276" s="33" t="s">
        <v>490</v>
      </c>
    </row>
    <row r="277" spans="1:8" x14ac:dyDescent="0.25">
      <c r="A277" s="22">
        <v>4</v>
      </c>
      <c r="B277" s="6">
        <v>19757</v>
      </c>
      <c r="C277" s="22" t="s">
        <v>304</v>
      </c>
      <c r="D277" s="22" t="s">
        <v>57</v>
      </c>
      <c r="E277" s="22">
        <v>10</v>
      </c>
      <c r="F277" s="7">
        <v>24.8</v>
      </c>
      <c r="G277" s="19">
        <f t="shared" si="12"/>
        <v>248</v>
      </c>
      <c r="H277" s="33" t="s">
        <v>490</v>
      </c>
    </row>
    <row r="278" spans="1:8" x14ac:dyDescent="0.25">
      <c r="A278" s="22">
        <v>5</v>
      </c>
      <c r="B278" s="6">
        <v>7890</v>
      </c>
      <c r="C278" s="22" t="s">
        <v>305</v>
      </c>
      <c r="D278" s="7" t="s">
        <v>57</v>
      </c>
      <c r="E278" s="7">
        <v>3</v>
      </c>
      <c r="F278" s="7">
        <v>201.3</v>
      </c>
      <c r="G278" s="19">
        <f t="shared" si="12"/>
        <v>603.90000000000009</v>
      </c>
      <c r="H278" s="33" t="s">
        <v>490</v>
      </c>
    </row>
    <row r="279" spans="1:8" x14ac:dyDescent="0.25">
      <c r="A279" s="22">
        <v>6</v>
      </c>
      <c r="B279" s="6">
        <v>33133</v>
      </c>
      <c r="C279" s="21" t="s">
        <v>306</v>
      </c>
      <c r="D279" s="6" t="s">
        <v>57</v>
      </c>
      <c r="E279" s="6">
        <v>2</v>
      </c>
      <c r="F279" s="20">
        <v>45</v>
      </c>
      <c r="G279" s="19">
        <f t="shared" si="12"/>
        <v>90</v>
      </c>
      <c r="H279" s="33" t="s">
        <v>490</v>
      </c>
    </row>
    <row r="280" spans="1:8" x14ac:dyDescent="0.25">
      <c r="A280" s="22">
        <v>7</v>
      </c>
      <c r="B280" s="6">
        <v>29569</v>
      </c>
      <c r="C280" s="21" t="s">
        <v>1352</v>
      </c>
      <c r="D280" s="6" t="s">
        <v>57</v>
      </c>
      <c r="E280" s="6">
        <v>10</v>
      </c>
      <c r="F280" s="20">
        <v>22.04</v>
      </c>
      <c r="G280" s="19">
        <f t="shared" si="12"/>
        <v>220.39999999999998</v>
      </c>
      <c r="H280" s="33" t="s">
        <v>490</v>
      </c>
    </row>
    <row r="281" spans="1:8" x14ac:dyDescent="0.25">
      <c r="A281" s="22">
        <v>8</v>
      </c>
      <c r="B281" s="6">
        <v>21117</v>
      </c>
      <c r="C281" s="21" t="s">
        <v>135</v>
      </c>
      <c r="D281" s="6" t="s">
        <v>57</v>
      </c>
      <c r="E281" s="6">
        <v>1</v>
      </c>
      <c r="F281" s="7">
        <v>0.11</v>
      </c>
      <c r="G281" s="19">
        <f t="shared" si="12"/>
        <v>0.11</v>
      </c>
      <c r="H281" s="33" t="s">
        <v>490</v>
      </c>
    </row>
    <row r="282" spans="1:8" x14ac:dyDescent="0.25">
      <c r="A282" s="22">
        <v>9</v>
      </c>
      <c r="B282" s="6">
        <v>8374</v>
      </c>
      <c r="C282" s="22" t="s">
        <v>307</v>
      </c>
      <c r="D282" s="6" t="s">
        <v>57</v>
      </c>
      <c r="E282" s="7">
        <v>2</v>
      </c>
      <c r="F282" s="7">
        <v>122.93</v>
      </c>
      <c r="G282" s="19">
        <f t="shared" si="12"/>
        <v>245.86</v>
      </c>
      <c r="H282" s="33" t="s">
        <v>490</v>
      </c>
    </row>
    <row r="283" spans="1:8" x14ac:dyDescent="0.25">
      <c r="A283" s="22">
        <v>10</v>
      </c>
      <c r="B283" s="6">
        <v>8409</v>
      </c>
      <c r="C283" s="21" t="s">
        <v>308</v>
      </c>
      <c r="D283" s="6" t="s">
        <v>57</v>
      </c>
      <c r="E283" s="6">
        <v>4</v>
      </c>
      <c r="F283" s="20">
        <v>76.2</v>
      </c>
      <c r="G283" s="19">
        <f t="shared" si="12"/>
        <v>304.8</v>
      </c>
      <c r="H283" s="33" t="s">
        <v>490</v>
      </c>
    </row>
    <row r="284" spans="1:8" x14ac:dyDescent="0.25">
      <c r="A284" s="22">
        <v>11</v>
      </c>
      <c r="B284" s="6">
        <v>13163</v>
      </c>
      <c r="C284" s="21" t="s">
        <v>309</v>
      </c>
      <c r="D284" s="6" t="s">
        <v>57</v>
      </c>
      <c r="E284" s="6">
        <v>10</v>
      </c>
      <c r="F284" s="20">
        <v>84.33</v>
      </c>
      <c r="G284" s="19">
        <f t="shared" si="12"/>
        <v>843.3</v>
      </c>
      <c r="H284" s="33" t="s">
        <v>490</v>
      </c>
    </row>
    <row r="285" spans="1:8" x14ac:dyDescent="0.25">
      <c r="A285" s="22">
        <v>12</v>
      </c>
      <c r="B285" s="6">
        <v>13164</v>
      </c>
      <c r="C285" s="21" t="s">
        <v>310</v>
      </c>
      <c r="D285" s="6" t="s">
        <v>57</v>
      </c>
      <c r="E285" s="6">
        <v>10</v>
      </c>
      <c r="F285" s="20">
        <v>80.09</v>
      </c>
      <c r="G285" s="19">
        <f t="shared" si="12"/>
        <v>800.90000000000009</v>
      </c>
      <c r="H285" s="33" t="s">
        <v>490</v>
      </c>
    </row>
    <row r="286" spans="1:8" x14ac:dyDescent="0.25">
      <c r="A286" s="22">
        <v>13</v>
      </c>
      <c r="B286" s="6">
        <v>13165</v>
      </c>
      <c r="C286" s="21" t="s">
        <v>311</v>
      </c>
      <c r="D286" s="6" t="s">
        <v>57</v>
      </c>
      <c r="E286" s="6">
        <v>2</v>
      </c>
      <c r="F286" s="20">
        <v>74.91</v>
      </c>
      <c r="G286" s="19">
        <f t="shared" si="12"/>
        <v>149.82</v>
      </c>
      <c r="H286" s="33" t="s">
        <v>490</v>
      </c>
    </row>
    <row r="287" spans="1:8" x14ac:dyDescent="0.25">
      <c r="A287" s="22">
        <v>14</v>
      </c>
      <c r="B287" s="6">
        <v>22037</v>
      </c>
      <c r="C287" s="21" t="s">
        <v>312</v>
      </c>
      <c r="D287" s="6" t="s">
        <v>57</v>
      </c>
      <c r="E287" s="6">
        <v>1</v>
      </c>
      <c r="F287" s="20">
        <v>0.73</v>
      </c>
      <c r="G287" s="19">
        <f t="shared" si="12"/>
        <v>0.73</v>
      </c>
      <c r="H287" s="33" t="s">
        <v>490</v>
      </c>
    </row>
    <row r="288" spans="1:8" x14ac:dyDescent="0.25">
      <c r="A288" s="22">
        <v>15</v>
      </c>
      <c r="B288" s="6">
        <v>8940</v>
      </c>
      <c r="C288" s="22" t="s">
        <v>313</v>
      </c>
      <c r="D288" s="7" t="s">
        <v>57</v>
      </c>
      <c r="E288" s="7">
        <v>25</v>
      </c>
      <c r="F288" s="18" t="s">
        <v>327</v>
      </c>
      <c r="G288" s="19">
        <f t="shared" si="12"/>
        <v>2340</v>
      </c>
      <c r="H288" s="33" t="s">
        <v>490</v>
      </c>
    </row>
    <row r="289" spans="1:8" x14ac:dyDescent="0.25">
      <c r="A289" s="22">
        <v>16</v>
      </c>
      <c r="B289" s="20">
        <v>8989</v>
      </c>
      <c r="C289" s="23" t="s">
        <v>314</v>
      </c>
      <c r="D289" s="6" t="s">
        <v>57</v>
      </c>
      <c r="E289" s="6">
        <v>2</v>
      </c>
      <c r="F289" s="20">
        <v>19.84</v>
      </c>
      <c r="G289" s="19">
        <f t="shared" si="12"/>
        <v>39.68</v>
      </c>
      <c r="H289" s="33" t="s">
        <v>490</v>
      </c>
    </row>
    <row r="290" spans="1:8" x14ac:dyDescent="0.25">
      <c r="A290" s="22">
        <v>17</v>
      </c>
      <c r="B290" s="20">
        <v>13167</v>
      </c>
      <c r="C290" s="21" t="s">
        <v>315</v>
      </c>
      <c r="D290" s="6" t="s">
        <v>57</v>
      </c>
      <c r="E290" s="6">
        <v>3</v>
      </c>
      <c r="F290" s="6">
        <v>25.44</v>
      </c>
      <c r="G290" s="19">
        <f t="shared" si="12"/>
        <v>76.320000000000007</v>
      </c>
      <c r="H290" s="33" t="s">
        <v>490</v>
      </c>
    </row>
    <row r="291" spans="1:8" x14ac:dyDescent="0.25">
      <c r="A291" s="22">
        <v>18</v>
      </c>
      <c r="B291" s="20">
        <v>13172</v>
      </c>
      <c r="C291" s="21" t="s">
        <v>316</v>
      </c>
      <c r="D291" s="6" t="s">
        <v>57</v>
      </c>
      <c r="E291" s="6">
        <v>3</v>
      </c>
      <c r="F291" s="20">
        <v>24.5</v>
      </c>
      <c r="G291" s="19">
        <f t="shared" si="12"/>
        <v>73.5</v>
      </c>
      <c r="H291" s="33" t="s">
        <v>490</v>
      </c>
    </row>
    <row r="292" spans="1:8" x14ac:dyDescent="0.25">
      <c r="A292" s="22">
        <v>19</v>
      </c>
      <c r="B292" s="20">
        <v>31073</v>
      </c>
      <c r="C292" s="21" t="s">
        <v>317</v>
      </c>
      <c r="D292" s="6" t="s">
        <v>57</v>
      </c>
      <c r="E292" s="6">
        <v>1</v>
      </c>
      <c r="F292" s="20">
        <v>396.33</v>
      </c>
      <c r="G292" s="19">
        <f t="shared" si="12"/>
        <v>396.33</v>
      </c>
      <c r="H292" s="33" t="s">
        <v>490</v>
      </c>
    </row>
    <row r="293" spans="1:8" x14ac:dyDescent="0.25">
      <c r="A293" s="22">
        <v>20</v>
      </c>
      <c r="B293" s="20">
        <v>27980</v>
      </c>
      <c r="C293" s="21" t="s">
        <v>318</v>
      </c>
      <c r="D293" s="6" t="s">
        <v>57</v>
      </c>
      <c r="E293" s="6">
        <v>2</v>
      </c>
      <c r="F293" s="20">
        <v>460.53</v>
      </c>
      <c r="G293" s="19">
        <f t="shared" si="12"/>
        <v>921.06</v>
      </c>
      <c r="H293" s="33" t="s">
        <v>490</v>
      </c>
    </row>
    <row r="294" spans="1:8" x14ac:dyDescent="0.25">
      <c r="A294" s="22">
        <v>21</v>
      </c>
      <c r="B294" s="20">
        <v>9400</v>
      </c>
      <c r="C294" s="22" t="s">
        <v>319</v>
      </c>
      <c r="D294" s="7" t="s">
        <v>57</v>
      </c>
      <c r="E294" s="7">
        <v>28</v>
      </c>
      <c r="F294" s="18" t="s">
        <v>328</v>
      </c>
      <c r="G294" s="19">
        <f t="shared" si="12"/>
        <v>1815.7999999999997</v>
      </c>
      <c r="H294" s="33" t="s">
        <v>490</v>
      </c>
    </row>
    <row r="295" spans="1:8" x14ac:dyDescent="0.25">
      <c r="A295" s="22">
        <v>22</v>
      </c>
      <c r="B295" s="20">
        <v>16393</v>
      </c>
      <c r="C295" s="22" t="s">
        <v>1349</v>
      </c>
      <c r="D295" s="7" t="s">
        <v>57</v>
      </c>
      <c r="E295" s="7">
        <v>2</v>
      </c>
      <c r="F295" s="18" t="s">
        <v>1350</v>
      </c>
      <c r="G295" s="19">
        <f t="shared" si="12"/>
        <v>136.80000000000001</v>
      </c>
      <c r="H295" s="33" t="s">
        <v>490</v>
      </c>
    </row>
    <row r="296" spans="1:8" x14ac:dyDescent="0.25">
      <c r="A296" s="22">
        <v>23</v>
      </c>
      <c r="B296" s="20">
        <v>30174</v>
      </c>
      <c r="C296" s="22" t="s">
        <v>320</v>
      </c>
      <c r="D296" s="7" t="s">
        <v>57</v>
      </c>
      <c r="E296" s="7">
        <v>4</v>
      </c>
      <c r="F296" s="7">
        <v>70.510000000000005</v>
      </c>
      <c r="G296" s="19">
        <f t="shared" si="12"/>
        <v>282.04000000000002</v>
      </c>
      <c r="H296" s="33" t="s">
        <v>490</v>
      </c>
    </row>
    <row r="297" spans="1:8" x14ac:dyDescent="0.25">
      <c r="A297" s="22">
        <v>24</v>
      </c>
      <c r="B297" s="20">
        <v>30174</v>
      </c>
      <c r="C297" s="21" t="s">
        <v>320</v>
      </c>
      <c r="D297" s="6" t="s">
        <v>57</v>
      </c>
      <c r="E297" s="6">
        <v>6</v>
      </c>
      <c r="F297" s="20">
        <v>70.510000000000005</v>
      </c>
      <c r="G297" s="19">
        <f t="shared" si="12"/>
        <v>423.06000000000006</v>
      </c>
      <c r="H297" s="33" t="s">
        <v>490</v>
      </c>
    </row>
    <row r="298" spans="1:8" x14ac:dyDescent="0.25">
      <c r="A298" s="22">
        <v>25</v>
      </c>
      <c r="B298" s="7">
        <v>13161</v>
      </c>
      <c r="C298" s="21" t="s">
        <v>321</v>
      </c>
      <c r="D298" s="6" t="s">
        <v>57</v>
      </c>
      <c r="E298" s="6">
        <v>5</v>
      </c>
      <c r="F298" s="7">
        <v>43.35</v>
      </c>
      <c r="G298" s="19">
        <f t="shared" si="12"/>
        <v>216.75</v>
      </c>
      <c r="H298" s="33" t="s">
        <v>490</v>
      </c>
    </row>
    <row r="299" spans="1:8" x14ac:dyDescent="0.25">
      <c r="A299" s="22">
        <v>26</v>
      </c>
      <c r="B299" s="20">
        <v>13160</v>
      </c>
      <c r="C299" s="20" t="s">
        <v>322</v>
      </c>
      <c r="D299" s="20" t="s">
        <v>57</v>
      </c>
      <c r="E299" s="20">
        <v>3</v>
      </c>
      <c r="F299" s="20">
        <v>40.520000000000003</v>
      </c>
      <c r="G299" s="19">
        <f t="shared" si="12"/>
        <v>121.56</v>
      </c>
      <c r="H299" s="33" t="s">
        <v>490</v>
      </c>
    </row>
    <row r="300" spans="1:8" x14ac:dyDescent="0.25">
      <c r="A300" s="22">
        <v>27</v>
      </c>
      <c r="B300" s="20">
        <v>13155</v>
      </c>
      <c r="C300" s="20" t="s">
        <v>323</v>
      </c>
      <c r="D300" s="20" t="s">
        <v>57</v>
      </c>
      <c r="E300" s="20">
        <v>5</v>
      </c>
      <c r="F300" s="20">
        <v>73.02</v>
      </c>
      <c r="G300" s="19">
        <f t="shared" si="12"/>
        <v>365.09999999999997</v>
      </c>
      <c r="H300" s="33" t="s">
        <v>490</v>
      </c>
    </row>
    <row r="301" spans="1:8" x14ac:dyDescent="0.25">
      <c r="A301" s="22">
        <v>28</v>
      </c>
      <c r="B301" s="20">
        <v>9589</v>
      </c>
      <c r="C301" s="20" t="s">
        <v>324</v>
      </c>
      <c r="D301" s="20" t="s">
        <v>57</v>
      </c>
      <c r="E301" s="20">
        <v>10</v>
      </c>
      <c r="F301" s="20">
        <v>38.1</v>
      </c>
      <c r="G301" s="19">
        <f t="shared" si="12"/>
        <v>381</v>
      </c>
      <c r="H301" s="33" t="s">
        <v>490</v>
      </c>
    </row>
    <row r="302" spans="1:8" x14ac:dyDescent="0.25">
      <c r="A302" s="22">
        <v>29</v>
      </c>
      <c r="B302" s="20">
        <v>19791</v>
      </c>
      <c r="C302" s="20" t="s">
        <v>325</v>
      </c>
      <c r="D302" s="20" t="s">
        <v>57</v>
      </c>
      <c r="E302" s="20">
        <v>24</v>
      </c>
      <c r="F302" s="20">
        <v>26</v>
      </c>
      <c r="G302" s="19">
        <f t="shared" si="12"/>
        <v>624</v>
      </c>
      <c r="H302" s="33" t="s">
        <v>490</v>
      </c>
    </row>
    <row r="303" spans="1:8" x14ac:dyDescent="0.25">
      <c r="A303" s="22">
        <v>30</v>
      </c>
      <c r="B303" s="20">
        <v>22361</v>
      </c>
      <c r="C303" s="20" t="s">
        <v>326</v>
      </c>
      <c r="D303" s="20" t="s">
        <v>57</v>
      </c>
      <c r="E303" s="20">
        <v>1</v>
      </c>
      <c r="F303" s="20">
        <v>0.2</v>
      </c>
      <c r="G303" s="19">
        <f t="shared" si="12"/>
        <v>0.2</v>
      </c>
      <c r="H303" s="33" t="s">
        <v>490</v>
      </c>
    </row>
    <row r="304" spans="1:8" ht="23.25" x14ac:dyDescent="0.25">
      <c r="A304" s="22">
        <v>31</v>
      </c>
      <c r="B304" s="20">
        <v>27879</v>
      </c>
      <c r="C304" s="129" t="s">
        <v>1351</v>
      </c>
      <c r="D304" s="20" t="s">
        <v>57</v>
      </c>
      <c r="E304" s="20">
        <v>1</v>
      </c>
      <c r="F304" s="20">
        <v>1273.3</v>
      </c>
      <c r="G304" s="19">
        <f t="shared" si="12"/>
        <v>1273.3</v>
      </c>
      <c r="H304" s="33" t="s">
        <v>490</v>
      </c>
    </row>
    <row r="305" spans="1:8" x14ac:dyDescent="0.25">
      <c r="A305" s="22">
        <v>32</v>
      </c>
      <c r="B305" s="20">
        <v>10082</v>
      </c>
      <c r="C305" s="20" t="s">
        <v>158</v>
      </c>
      <c r="D305" s="20" t="s">
        <v>57</v>
      </c>
      <c r="E305" s="20">
        <v>1</v>
      </c>
      <c r="F305" s="20">
        <v>94.01</v>
      </c>
      <c r="G305" s="19">
        <f t="shared" si="12"/>
        <v>94.01</v>
      </c>
      <c r="H305" s="33" t="s">
        <v>490</v>
      </c>
    </row>
    <row r="306" spans="1:8" x14ac:dyDescent="0.25">
      <c r="A306" s="30"/>
      <c r="B306" s="30" t="s">
        <v>43</v>
      </c>
      <c r="C306" s="30"/>
      <c r="D306" s="30"/>
      <c r="E306" s="30"/>
      <c r="F306" s="30"/>
      <c r="G306" s="130">
        <f>SUM(G274:G305)</f>
        <v>14404.21</v>
      </c>
      <c r="H306" s="38"/>
    </row>
    <row r="307" spans="1:8" ht="24.95" customHeight="1" x14ac:dyDescent="0.25">
      <c r="A307" s="20"/>
      <c r="B307" s="205" t="s">
        <v>507</v>
      </c>
      <c r="C307" s="206"/>
      <c r="D307" s="20"/>
      <c r="E307" s="20"/>
      <c r="F307" s="20"/>
      <c r="G307" s="31"/>
      <c r="H307" s="33"/>
    </row>
    <row r="308" spans="1:8" x14ac:dyDescent="0.25">
      <c r="A308" s="24">
        <v>1</v>
      </c>
      <c r="B308" s="25">
        <v>13461</v>
      </c>
      <c r="C308" s="24" t="s">
        <v>329</v>
      </c>
      <c r="D308" s="25" t="s">
        <v>330</v>
      </c>
      <c r="E308" s="25">
        <v>4</v>
      </c>
      <c r="F308" s="25">
        <v>30.18</v>
      </c>
      <c r="G308" s="41">
        <f t="shared" ref="G308:G327" si="13">(E308*F308)</f>
        <v>120.72</v>
      </c>
      <c r="H308" s="33" t="s">
        <v>490</v>
      </c>
    </row>
    <row r="309" spans="1:8" x14ac:dyDescent="0.25">
      <c r="A309" s="24">
        <v>2</v>
      </c>
      <c r="B309" s="25">
        <v>13460</v>
      </c>
      <c r="C309" s="24" t="s">
        <v>331</v>
      </c>
      <c r="D309" s="25" t="s">
        <v>330</v>
      </c>
      <c r="E309" s="25">
        <v>1</v>
      </c>
      <c r="F309" s="25">
        <v>461.28</v>
      </c>
      <c r="G309" s="41">
        <f t="shared" si="13"/>
        <v>461.28</v>
      </c>
      <c r="H309" s="33" t="s">
        <v>490</v>
      </c>
    </row>
    <row r="310" spans="1:8" x14ac:dyDescent="0.25">
      <c r="A310" s="24">
        <v>3</v>
      </c>
      <c r="B310" s="25">
        <v>7799</v>
      </c>
      <c r="C310" s="24" t="s">
        <v>125</v>
      </c>
      <c r="D310" s="25" t="s">
        <v>330</v>
      </c>
      <c r="E310" s="25">
        <v>5</v>
      </c>
      <c r="F310" s="25">
        <v>26.04</v>
      </c>
      <c r="G310" s="41">
        <f t="shared" si="13"/>
        <v>130.19999999999999</v>
      </c>
      <c r="H310" s="33" t="s">
        <v>490</v>
      </c>
    </row>
    <row r="311" spans="1:8" x14ac:dyDescent="0.25">
      <c r="A311" s="24">
        <v>4</v>
      </c>
      <c r="B311" s="25">
        <v>25373</v>
      </c>
      <c r="C311" s="24" t="s">
        <v>132</v>
      </c>
      <c r="D311" s="25" t="s">
        <v>330</v>
      </c>
      <c r="E311" s="25">
        <v>12</v>
      </c>
      <c r="F311" s="25">
        <v>55.93</v>
      </c>
      <c r="G311" s="41">
        <f t="shared" si="13"/>
        <v>671.16</v>
      </c>
      <c r="H311" s="33" t="s">
        <v>490</v>
      </c>
    </row>
    <row r="312" spans="1:8" x14ac:dyDescent="0.25">
      <c r="A312" s="24">
        <v>5</v>
      </c>
      <c r="B312" s="24">
        <v>30332</v>
      </c>
      <c r="C312" s="24" t="s">
        <v>332</v>
      </c>
      <c r="D312" s="25" t="s">
        <v>330</v>
      </c>
      <c r="E312" s="24">
        <v>3</v>
      </c>
      <c r="F312" s="42">
        <v>166.6</v>
      </c>
      <c r="G312" s="41">
        <f t="shared" si="13"/>
        <v>499.79999999999995</v>
      </c>
      <c r="H312" s="33" t="s">
        <v>490</v>
      </c>
    </row>
    <row r="313" spans="1:8" ht="15.95" customHeight="1" x14ac:dyDescent="0.25">
      <c r="A313" s="24">
        <v>6</v>
      </c>
      <c r="B313" s="25">
        <v>30071</v>
      </c>
      <c r="C313" s="25" t="s">
        <v>333</v>
      </c>
      <c r="D313" s="25" t="s">
        <v>330</v>
      </c>
      <c r="E313" s="24">
        <v>1</v>
      </c>
      <c r="F313" s="24">
        <v>510.01</v>
      </c>
      <c r="G313" s="41">
        <f t="shared" si="13"/>
        <v>510.01</v>
      </c>
      <c r="H313" s="33" t="s">
        <v>490</v>
      </c>
    </row>
    <row r="314" spans="1:8" x14ac:dyDescent="0.25">
      <c r="A314" s="24">
        <v>7</v>
      </c>
      <c r="B314" s="24">
        <v>13806</v>
      </c>
      <c r="C314" s="24" t="s">
        <v>334</v>
      </c>
      <c r="D314" s="25" t="s">
        <v>330</v>
      </c>
      <c r="E314" s="24">
        <v>1</v>
      </c>
      <c r="F314" s="24">
        <v>432.66</v>
      </c>
      <c r="G314" s="41">
        <f t="shared" si="13"/>
        <v>432.66</v>
      </c>
      <c r="H314" s="33" t="s">
        <v>490</v>
      </c>
    </row>
    <row r="315" spans="1:8" x14ac:dyDescent="0.25">
      <c r="A315" s="24">
        <v>8</v>
      </c>
      <c r="B315" s="24">
        <v>13236</v>
      </c>
      <c r="C315" s="24" t="s">
        <v>335</v>
      </c>
      <c r="D315" s="25" t="s">
        <v>330</v>
      </c>
      <c r="E315" s="24">
        <v>2</v>
      </c>
      <c r="F315" s="24">
        <v>420</v>
      </c>
      <c r="G315" s="41">
        <f t="shared" si="13"/>
        <v>840</v>
      </c>
      <c r="H315" s="33" t="s">
        <v>490</v>
      </c>
    </row>
    <row r="316" spans="1:8" x14ac:dyDescent="0.25">
      <c r="A316" s="24">
        <v>9</v>
      </c>
      <c r="B316" s="24">
        <v>13227</v>
      </c>
      <c r="C316" s="24" t="s">
        <v>336</v>
      </c>
      <c r="D316" s="25" t="s">
        <v>330</v>
      </c>
      <c r="E316" s="24">
        <v>3</v>
      </c>
      <c r="F316" s="24">
        <v>1426</v>
      </c>
      <c r="G316" s="41">
        <f t="shared" si="13"/>
        <v>4278</v>
      </c>
      <c r="H316" s="33" t="s">
        <v>490</v>
      </c>
    </row>
    <row r="317" spans="1:8" x14ac:dyDescent="0.25">
      <c r="A317" s="24">
        <v>10</v>
      </c>
      <c r="B317" s="24">
        <v>13224</v>
      </c>
      <c r="C317" s="24" t="s">
        <v>337</v>
      </c>
      <c r="D317" s="25" t="s">
        <v>330</v>
      </c>
      <c r="E317" s="24">
        <v>1</v>
      </c>
      <c r="F317" s="24">
        <v>370</v>
      </c>
      <c r="G317" s="41">
        <f t="shared" si="13"/>
        <v>370</v>
      </c>
      <c r="H317" s="33" t="s">
        <v>490</v>
      </c>
    </row>
    <row r="318" spans="1:8" x14ac:dyDescent="0.25">
      <c r="A318" s="24">
        <v>11</v>
      </c>
      <c r="B318" s="24">
        <v>10419</v>
      </c>
      <c r="C318" s="24" t="s">
        <v>338</v>
      </c>
      <c r="D318" s="25" t="s">
        <v>330</v>
      </c>
      <c r="E318" s="24">
        <v>2</v>
      </c>
      <c r="F318" s="24">
        <v>100</v>
      </c>
      <c r="G318" s="41">
        <f t="shared" si="13"/>
        <v>200</v>
      </c>
      <c r="H318" s="33" t="s">
        <v>490</v>
      </c>
    </row>
    <row r="319" spans="1:8" x14ac:dyDescent="0.25">
      <c r="A319" s="24">
        <v>12</v>
      </c>
      <c r="B319" s="26">
        <v>7324</v>
      </c>
      <c r="C319" s="26" t="s">
        <v>339</v>
      </c>
      <c r="D319" s="27" t="s">
        <v>330</v>
      </c>
      <c r="E319" s="26">
        <v>1</v>
      </c>
      <c r="F319" s="26">
        <v>7.63</v>
      </c>
      <c r="G319" s="41">
        <f t="shared" si="13"/>
        <v>7.63</v>
      </c>
      <c r="H319" s="33" t="s">
        <v>490</v>
      </c>
    </row>
    <row r="320" spans="1:8" x14ac:dyDescent="0.25">
      <c r="A320" s="24">
        <v>13</v>
      </c>
      <c r="B320" s="26">
        <v>8910</v>
      </c>
      <c r="C320" s="26" t="s">
        <v>340</v>
      </c>
      <c r="D320" s="27" t="s">
        <v>330</v>
      </c>
      <c r="E320" s="26">
        <v>1</v>
      </c>
      <c r="F320" s="26">
        <v>499.3</v>
      </c>
      <c r="G320" s="41">
        <f t="shared" si="13"/>
        <v>499.3</v>
      </c>
      <c r="H320" s="33" t="s">
        <v>490</v>
      </c>
    </row>
    <row r="321" spans="1:8" x14ac:dyDescent="0.25">
      <c r="A321" s="24">
        <v>14</v>
      </c>
      <c r="B321" s="26">
        <v>3667</v>
      </c>
      <c r="C321" s="26" t="s">
        <v>341</v>
      </c>
      <c r="D321" s="27" t="s">
        <v>330</v>
      </c>
      <c r="E321" s="26">
        <v>1</v>
      </c>
      <c r="F321" s="26">
        <v>0.02</v>
      </c>
      <c r="G321" s="41">
        <f t="shared" si="13"/>
        <v>0.02</v>
      </c>
      <c r="H321" s="33" t="s">
        <v>490</v>
      </c>
    </row>
    <row r="322" spans="1:8" x14ac:dyDescent="0.25">
      <c r="A322" s="24">
        <v>15</v>
      </c>
      <c r="B322" s="26">
        <v>9235</v>
      </c>
      <c r="C322" s="26" t="s">
        <v>342</v>
      </c>
      <c r="D322" s="27" t="s">
        <v>330</v>
      </c>
      <c r="E322" s="26">
        <v>1</v>
      </c>
      <c r="F322" s="26">
        <v>24</v>
      </c>
      <c r="G322" s="41">
        <f t="shared" si="13"/>
        <v>24</v>
      </c>
      <c r="H322" s="33" t="s">
        <v>490</v>
      </c>
    </row>
    <row r="323" spans="1:8" x14ac:dyDescent="0.25">
      <c r="A323" s="24">
        <v>16</v>
      </c>
      <c r="B323" s="26">
        <v>9256</v>
      </c>
      <c r="C323" s="26" t="s">
        <v>343</v>
      </c>
      <c r="D323" s="26" t="s">
        <v>330</v>
      </c>
      <c r="E323" s="26">
        <v>2</v>
      </c>
      <c r="F323" s="26">
        <v>32.979999999999997</v>
      </c>
      <c r="G323" s="41">
        <f t="shared" si="13"/>
        <v>65.959999999999994</v>
      </c>
      <c r="H323" s="33" t="s">
        <v>490</v>
      </c>
    </row>
    <row r="324" spans="1:8" x14ac:dyDescent="0.25">
      <c r="A324" s="24">
        <v>17</v>
      </c>
      <c r="B324" s="26">
        <v>10003</v>
      </c>
      <c r="C324" s="26" t="s">
        <v>344</v>
      </c>
      <c r="D324" s="26" t="s">
        <v>330</v>
      </c>
      <c r="E324" s="26">
        <v>3</v>
      </c>
      <c r="F324" s="26">
        <v>0.03</v>
      </c>
      <c r="G324" s="41">
        <f t="shared" si="13"/>
        <v>0.09</v>
      </c>
      <c r="H324" s="33" t="s">
        <v>490</v>
      </c>
    </row>
    <row r="325" spans="1:8" x14ac:dyDescent="0.25">
      <c r="A325" s="24">
        <v>18</v>
      </c>
      <c r="B325" s="26">
        <v>7244</v>
      </c>
      <c r="C325" s="26" t="s">
        <v>345</v>
      </c>
      <c r="D325" s="26" t="s">
        <v>330</v>
      </c>
      <c r="E325" s="26">
        <v>1</v>
      </c>
      <c r="F325" s="26">
        <v>0.1</v>
      </c>
      <c r="G325" s="41">
        <f t="shared" si="13"/>
        <v>0.1</v>
      </c>
      <c r="H325" s="33" t="s">
        <v>490</v>
      </c>
    </row>
    <row r="326" spans="1:8" x14ac:dyDescent="0.25">
      <c r="A326" s="24">
        <v>19</v>
      </c>
      <c r="B326" s="26">
        <v>551</v>
      </c>
      <c r="C326" s="26" t="s">
        <v>346</v>
      </c>
      <c r="D326" s="26" t="s">
        <v>330</v>
      </c>
      <c r="E326" s="26">
        <v>1</v>
      </c>
      <c r="F326" s="26">
        <v>1965.18</v>
      </c>
      <c r="G326" s="41">
        <f t="shared" si="13"/>
        <v>1965.18</v>
      </c>
      <c r="H326" s="33" t="s">
        <v>490</v>
      </c>
    </row>
    <row r="327" spans="1:8" x14ac:dyDescent="0.25">
      <c r="A327" s="24">
        <v>20</v>
      </c>
      <c r="B327" s="26">
        <v>23965</v>
      </c>
      <c r="C327" s="26" t="s">
        <v>347</v>
      </c>
      <c r="D327" s="26" t="s">
        <v>330</v>
      </c>
      <c r="E327" s="26">
        <v>1</v>
      </c>
      <c r="F327" s="26">
        <v>0.1</v>
      </c>
      <c r="G327" s="41">
        <f t="shared" si="13"/>
        <v>0.1</v>
      </c>
      <c r="H327" s="33" t="s">
        <v>490</v>
      </c>
    </row>
    <row r="328" spans="1:8" x14ac:dyDescent="0.25">
      <c r="A328" s="24">
        <v>21</v>
      </c>
      <c r="B328" s="26">
        <v>9256</v>
      </c>
      <c r="C328" s="26" t="s">
        <v>343</v>
      </c>
      <c r="D328" s="26" t="s">
        <v>330</v>
      </c>
      <c r="E328" s="26">
        <v>1</v>
      </c>
      <c r="F328" s="26">
        <v>32.979999999999997</v>
      </c>
      <c r="G328" s="43">
        <f>E328*F328</f>
        <v>32.979999999999997</v>
      </c>
      <c r="H328" s="33" t="s">
        <v>490</v>
      </c>
    </row>
    <row r="329" spans="1:8" x14ac:dyDescent="0.25">
      <c r="A329" s="24">
        <v>22</v>
      </c>
      <c r="B329" s="26">
        <v>20708</v>
      </c>
      <c r="C329" s="26" t="s">
        <v>348</v>
      </c>
      <c r="D329" s="26" t="s">
        <v>330</v>
      </c>
      <c r="E329" s="26">
        <v>1</v>
      </c>
      <c r="F329" s="26">
        <v>0.3</v>
      </c>
      <c r="G329" s="43">
        <f>E329*F329</f>
        <v>0.3</v>
      </c>
      <c r="H329" s="33" t="s">
        <v>490</v>
      </c>
    </row>
    <row r="330" spans="1:8" x14ac:dyDescent="0.25">
      <c r="A330" s="24">
        <v>23</v>
      </c>
      <c r="B330" s="26">
        <v>22676</v>
      </c>
      <c r="C330" s="26" t="s">
        <v>348</v>
      </c>
      <c r="D330" s="26" t="s">
        <v>330</v>
      </c>
      <c r="E330" s="26">
        <v>1</v>
      </c>
      <c r="F330" s="26">
        <v>0.3</v>
      </c>
      <c r="G330" s="43">
        <f>E330*F330</f>
        <v>0.3</v>
      </c>
      <c r="H330" s="33" t="s">
        <v>490</v>
      </c>
    </row>
    <row r="331" spans="1:8" x14ac:dyDescent="0.25">
      <c r="A331" s="30"/>
      <c r="B331" s="30" t="s">
        <v>43</v>
      </c>
      <c r="C331" s="30"/>
      <c r="D331" s="30"/>
      <c r="E331" s="30"/>
      <c r="F331" s="30"/>
      <c r="G331" s="130">
        <f>SUM(G308:G330)</f>
        <v>11109.789999999997</v>
      </c>
      <c r="H331" s="38"/>
    </row>
    <row r="332" spans="1:8" ht="24.95" customHeight="1" x14ac:dyDescent="0.25">
      <c r="A332" s="20"/>
      <c r="B332" s="203" t="s">
        <v>349</v>
      </c>
      <c r="C332" s="204"/>
      <c r="D332" s="20"/>
      <c r="E332" s="20"/>
      <c r="F332" s="20"/>
      <c r="G332" s="31"/>
      <c r="H332" s="33"/>
    </row>
    <row r="333" spans="1:8" ht="30" x14ac:dyDescent="0.25">
      <c r="A333" s="28">
        <v>1</v>
      </c>
      <c r="B333" s="28">
        <v>27872</v>
      </c>
      <c r="C333" s="46" t="s">
        <v>350</v>
      </c>
      <c r="D333" s="28" t="s">
        <v>42</v>
      </c>
      <c r="E333" s="28">
        <v>2</v>
      </c>
      <c r="F333" s="44">
        <v>606.30999999999995</v>
      </c>
      <c r="G333" s="44">
        <f t="shared" ref="G333:G352" si="14">(E333*F333)</f>
        <v>1212.6199999999999</v>
      </c>
      <c r="H333" s="33" t="s">
        <v>490</v>
      </c>
    </row>
    <row r="334" spans="1:8" x14ac:dyDescent="0.25">
      <c r="A334" s="28">
        <v>2</v>
      </c>
      <c r="B334" s="28">
        <v>24459</v>
      </c>
      <c r="C334" s="28" t="s">
        <v>351</v>
      </c>
      <c r="D334" s="28" t="s">
        <v>42</v>
      </c>
      <c r="E334" s="28">
        <v>1</v>
      </c>
      <c r="F334" s="44">
        <v>0.1</v>
      </c>
      <c r="G334" s="44">
        <f t="shared" si="14"/>
        <v>0.1</v>
      </c>
      <c r="H334" s="33" t="s">
        <v>490</v>
      </c>
    </row>
    <row r="335" spans="1:8" x14ac:dyDescent="0.25">
      <c r="A335" s="28">
        <v>3</v>
      </c>
      <c r="B335" s="28">
        <v>25373</v>
      </c>
      <c r="C335" s="20" t="s">
        <v>352</v>
      </c>
      <c r="D335" s="20" t="s">
        <v>42</v>
      </c>
      <c r="E335" s="20">
        <v>25</v>
      </c>
      <c r="F335" s="45">
        <v>55.93</v>
      </c>
      <c r="G335" s="44">
        <f t="shared" si="14"/>
        <v>1398.25</v>
      </c>
      <c r="H335" s="33" t="s">
        <v>490</v>
      </c>
    </row>
    <row r="336" spans="1:8" x14ac:dyDescent="0.25">
      <c r="A336" s="28">
        <v>4</v>
      </c>
      <c r="B336" s="28">
        <v>13668</v>
      </c>
      <c r="C336" s="20" t="s">
        <v>353</v>
      </c>
      <c r="D336" s="20" t="s">
        <v>42</v>
      </c>
      <c r="E336" s="20">
        <v>1</v>
      </c>
      <c r="F336" s="45">
        <v>1000</v>
      </c>
      <c r="G336" s="44">
        <f t="shared" si="14"/>
        <v>1000</v>
      </c>
      <c r="H336" s="33" t="s">
        <v>490</v>
      </c>
    </row>
    <row r="337" spans="1:8" x14ac:dyDescent="0.25">
      <c r="A337" s="28">
        <v>5</v>
      </c>
      <c r="B337" s="28">
        <v>8624</v>
      </c>
      <c r="C337" s="20" t="s">
        <v>354</v>
      </c>
      <c r="D337" s="20" t="s">
        <v>42</v>
      </c>
      <c r="E337" s="20">
        <v>2</v>
      </c>
      <c r="F337" s="45">
        <v>630</v>
      </c>
      <c r="G337" s="44">
        <f t="shared" si="14"/>
        <v>1260</v>
      </c>
      <c r="H337" s="33" t="s">
        <v>490</v>
      </c>
    </row>
    <row r="338" spans="1:8" x14ac:dyDescent="0.25">
      <c r="A338" s="28">
        <v>6</v>
      </c>
      <c r="B338" s="28">
        <v>19794</v>
      </c>
      <c r="C338" s="20" t="s">
        <v>355</v>
      </c>
      <c r="D338" s="20" t="s">
        <v>42</v>
      </c>
      <c r="E338" s="20">
        <v>7</v>
      </c>
      <c r="F338" s="45">
        <v>80.599999999999994</v>
      </c>
      <c r="G338" s="44">
        <f t="shared" si="14"/>
        <v>564.19999999999993</v>
      </c>
      <c r="H338" s="33" t="s">
        <v>490</v>
      </c>
    </row>
    <row r="339" spans="1:8" x14ac:dyDescent="0.25">
      <c r="A339" s="28">
        <v>7</v>
      </c>
      <c r="B339" s="28">
        <v>35788</v>
      </c>
      <c r="C339" s="20" t="s">
        <v>356</v>
      </c>
      <c r="D339" s="20" t="s">
        <v>42</v>
      </c>
      <c r="E339" s="20">
        <v>1</v>
      </c>
      <c r="F339" s="45">
        <v>290</v>
      </c>
      <c r="G339" s="44">
        <f t="shared" si="14"/>
        <v>290</v>
      </c>
      <c r="H339" s="33" t="s">
        <v>490</v>
      </c>
    </row>
    <row r="340" spans="1:8" x14ac:dyDescent="0.25">
      <c r="A340" s="28">
        <v>8</v>
      </c>
      <c r="B340" s="28">
        <v>8940</v>
      </c>
      <c r="C340" s="20" t="s">
        <v>38</v>
      </c>
      <c r="D340" s="20" t="s">
        <v>42</v>
      </c>
      <c r="E340" s="20">
        <v>50</v>
      </c>
      <c r="F340" s="45">
        <v>153.75</v>
      </c>
      <c r="G340" s="44">
        <f t="shared" si="14"/>
        <v>7687.5</v>
      </c>
      <c r="H340" s="33" t="s">
        <v>490</v>
      </c>
    </row>
    <row r="341" spans="1:8" ht="30" x14ac:dyDescent="0.25">
      <c r="A341" s="28">
        <v>9</v>
      </c>
      <c r="B341" s="28">
        <v>33858</v>
      </c>
      <c r="C341" s="40" t="s">
        <v>357</v>
      </c>
      <c r="D341" s="20" t="s">
        <v>42</v>
      </c>
      <c r="E341" s="20">
        <v>1</v>
      </c>
      <c r="F341" s="45">
        <v>694.12</v>
      </c>
      <c r="G341" s="44">
        <f t="shared" si="14"/>
        <v>694.12</v>
      </c>
      <c r="H341" s="33" t="s">
        <v>490</v>
      </c>
    </row>
    <row r="342" spans="1:8" x14ac:dyDescent="0.25">
      <c r="A342" s="28">
        <v>10</v>
      </c>
      <c r="B342" s="28">
        <v>9394</v>
      </c>
      <c r="C342" s="40" t="s">
        <v>358</v>
      </c>
      <c r="D342" s="20" t="s">
        <v>42</v>
      </c>
      <c r="E342" s="20">
        <v>32</v>
      </c>
      <c r="F342" s="45">
        <v>0.03</v>
      </c>
      <c r="G342" s="44">
        <f t="shared" si="14"/>
        <v>0.96</v>
      </c>
      <c r="H342" s="33" t="s">
        <v>490</v>
      </c>
    </row>
    <row r="343" spans="1:8" x14ac:dyDescent="0.25">
      <c r="A343" s="28">
        <v>11</v>
      </c>
      <c r="B343" s="28">
        <v>9675</v>
      </c>
      <c r="C343" s="40" t="s">
        <v>359</v>
      </c>
      <c r="D343" s="20" t="s">
        <v>42</v>
      </c>
      <c r="E343" s="20">
        <v>8</v>
      </c>
      <c r="F343" s="45">
        <v>0.01</v>
      </c>
      <c r="G343" s="44">
        <f t="shared" si="14"/>
        <v>0.08</v>
      </c>
      <c r="H343" s="33" t="s">
        <v>490</v>
      </c>
    </row>
    <row r="344" spans="1:8" x14ac:dyDescent="0.25">
      <c r="A344" s="28">
        <v>12</v>
      </c>
      <c r="B344" s="28">
        <v>30332</v>
      </c>
      <c r="C344" s="20" t="s">
        <v>227</v>
      </c>
      <c r="D344" s="20" t="s">
        <v>42</v>
      </c>
      <c r="E344" s="20">
        <v>6</v>
      </c>
      <c r="F344" s="45">
        <v>130.9</v>
      </c>
      <c r="G344" s="44">
        <f t="shared" si="14"/>
        <v>785.40000000000009</v>
      </c>
      <c r="H344" s="33" t="s">
        <v>490</v>
      </c>
    </row>
    <row r="345" spans="1:8" x14ac:dyDescent="0.25">
      <c r="A345" s="28">
        <v>13</v>
      </c>
      <c r="B345" s="28">
        <v>30332</v>
      </c>
      <c r="C345" s="20" t="s">
        <v>227</v>
      </c>
      <c r="D345" s="20" t="s">
        <v>42</v>
      </c>
      <c r="E345" s="20">
        <v>5</v>
      </c>
      <c r="F345" s="45">
        <v>309.39999999999998</v>
      </c>
      <c r="G345" s="44">
        <f t="shared" si="14"/>
        <v>1547</v>
      </c>
      <c r="H345" s="33" t="s">
        <v>490</v>
      </c>
    </row>
    <row r="346" spans="1:8" x14ac:dyDescent="0.25">
      <c r="A346" s="28">
        <v>14</v>
      </c>
      <c r="B346" s="28">
        <v>36081</v>
      </c>
      <c r="C346" s="20" t="s">
        <v>360</v>
      </c>
      <c r="D346" s="20" t="s">
        <v>42</v>
      </c>
      <c r="E346" s="20">
        <v>1</v>
      </c>
      <c r="F346" s="45">
        <v>70.209999999999994</v>
      </c>
      <c r="G346" s="44">
        <f t="shared" si="14"/>
        <v>70.209999999999994</v>
      </c>
      <c r="H346" s="33" t="s">
        <v>490</v>
      </c>
    </row>
    <row r="347" spans="1:8" x14ac:dyDescent="0.25">
      <c r="A347" s="28">
        <v>15</v>
      </c>
      <c r="B347" s="28">
        <v>24678</v>
      </c>
      <c r="C347" s="20" t="s">
        <v>361</v>
      </c>
      <c r="D347" s="20" t="s">
        <v>42</v>
      </c>
      <c r="E347" s="20">
        <v>5</v>
      </c>
      <c r="F347" s="45">
        <v>189.01</v>
      </c>
      <c r="G347" s="44">
        <f t="shared" si="14"/>
        <v>945.05</v>
      </c>
      <c r="H347" s="33" t="s">
        <v>490</v>
      </c>
    </row>
    <row r="348" spans="1:8" x14ac:dyDescent="0.25">
      <c r="A348" s="28">
        <v>16</v>
      </c>
      <c r="B348" s="28">
        <v>9990</v>
      </c>
      <c r="C348" s="20" t="s">
        <v>362</v>
      </c>
      <c r="D348" s="20" t="s">
        <v>42</v>
      </c>
      <c r="E348" s="20">
        <v>1</v>
      </c>
      <c r="F348" s="45">
        <v>873.09</v>
      </c>
      <c r="G348" s="44">
        <f t="shared" si="14"/>
        <v>873.09</v>
      </c>
      <c r="H348" s="33" t="s">
        <v>490</v>
      </c>
    </row>
    <row r="349" spans="1:8" x14ac:dyDescent="0.25">
      <c r="A349" s="28">
        <v>17</v>
      </c>
      <c r="B349" s="28">
        <v>9993</v>
      </c>
      <c r="C349" s="20" t="s">
        <v>363</v>
      </c>
      <c r="D349" s="20" t="s">
        <v>42</v>
      </c>
      <c r="E349" s="20">
        <v>6</v>
      </c>
      <c r="F349" s="45">
        <v>55.83</v>
      </c>
      <c r="G349" s="44">
        <f t="shared" si="14"/>
        <v>334.98</v>
      </c>
      <c r="H349" s="33" t="s">
        <v>490</v>
      </c>
    </row>
    <row r="350" spans="1:8" x14ac:dyDescent="0.25">
      <c r="A350" s="28">
        <v>18</v>
      </c>
      <c r="B350" s="28">
        <v>10261</v>
      </c>
      <c r="C350" s="20" t="s">
        <v>364</v>
      </c>
      <c r="D350" s="20" t="s">
        <v>42</v>
      </c>
      <c r="E350" s="20">
        <v>3</v>
      </c>
      <c r="F350" s="45">
        <v>58.31</v>
      </c>
      <c r="G350" s="44">
        <f t="shared" si="14"/>
        <v>174.93</v>
      </c>
      <c r="H350" s="33" t="s">
        <v>490</v>
      </c>
    </row>
    <row r="351" spans="1:8" x14ac:dyDescent="0.25">
      <c r="A351" s="28">
        <v>19</v>
      </c>
      <c r="B351" s="28">
        <v>10416</v>
      </c>
      <c r="C351" s="20" t="s">
        <v>365</v>
      </c>
      <c r="D351" s="20" t="s">
        <v>42</v>
      </c>
      <c r="E351" s="20">
        <v>3</v>
      </c>
      <c r="F351" s="45">
        <v>249.9</v>
      </c>
      <c r="G351" s="44">
        <f t="shared" si="14"/>
        <v>749.7</v>
      </c>
      <c r="H351" s="33" t="s">
        <v>490</v>
      </c>
    </row>
    <row r="352" spans="1:8" x14ac:dyDescent="0.25">
      <c r="A352" s="28">
        <v>20</v>
      </c>
      <c r="B352" s="28">
        <v>13760</v>
      </c>
      <c r="C352" s="20" t="s">
        <v>366</v>
      </c>
      <c r="D352" s="20" t="s">
        <v>42</v>
      </c>
      <c r="E352" s="20">
        <v>1</v>
      </c>
      <c r="F352" s="45">
        <v>185</v>
      </c>
      <c r="G352" s="44">
        <f t="shared" si="14"/>
        <v>185</v>
      </c>
      <c r="H352" s="33" t="s">
        <v>490</v>
      </c>
    </row>
    <row r="353" spans="1:8" x14ac:dyDescent="0.25">
      <c r="A353" s="30"/>
      <c r="B353" s="30" t="s">
        <v>43</v>
      </c>
      <c r="C353" s="30"/>
      <c r="D353" s="30"/>
      <c r="E353" s="30"/>
      <c r="F353" s="30"/>
      <c r="G353" s="130">
        <f>SUM(G333:G352)</f>
        <v>19773.189999999995</v>
      </c>
      <c r="H353" s="38"/>
    </row>
    <row r="354" spans="1:8" ht="24.95" customHeight="1" x14ac:dyDescent="0.25">
      <c r="A354" s="20"/>
      <c r="B354" s="205" t="s">
        <v>1353</v>
      </c>
      <c r="C354" s="206"/>
      <c r="D354" s="20"/>
      <c r="E354" s="20"/>
      <c r="F354" s="20"/>
      <c r="G354" s="31"/>
      <c r="H354" s="33"/>
    </row>
    <row r="355" spans="1:8" ht="30" x14ac:dyDescent="0.25">
      <c r="A355" s="21">
        <v>1</v>
      </c>
      <c r="B355" s="21">
        <v>35101</v>
      </c>
      <c r="C355" s="46" t="s">
        <v>367</v>
      </c>
      <c r="D355" s="28" t="s">
        <v>57</v>
      </c>
      <c r="E355" s="28">
        <v>10</v>
      </c>
      <c r="F355" s="28">
        <v>64.290000000000006</v>
      </c>
      <c r="G355" s="28">
        <f t="shared" ref="G355:G382" si="15">(E355*F355)</f>
        <v>642.90000000000009</v>
      </c>
      <c r="H355" s="33" t="s">
        <v>490</v>
      </c>
    </row>
    <row r="356" spans="1:8" x14ac:dyDescent="0.25">
      <c r="A356" s="21">
        <v>2</v>
      </c>
      <c r="B356" s="21">
        <v>35204</v>
      </c>
      <c r="C356" s="46" t="s">
        <v>368</v>
      </c>
      <c r="D356" s="28" t="s">
        <v>57</v>
      </c>
      <c r="E356" s="28">
        <v>5</v>
      </c>
      <c r="F356" s="28">
        <v>235.62</v>
      </c>
      <c r="G356" s="28">
        <f t="shared" si="15"/>
        <v>1178.0999999999999</v>
      </c>
      <c r="H356" s="33" t="s">
        <v>490</v>
      </c>
    </row>
    <row r="357" spans="1:8" x14ac:dyDescent="0.25">
      <c r="A357" s="21">
        <v>3</v>
      </c>
      <c r="B357" s="21">
        <v>10418</v>
      </c>
      <c r="C357" s="28" t="s">
        <v>170</v>
      </c>
      <c r="D357" s="28" t="s">
        <v>57</v>
      </c>
      <c r="E357" s="28">
        <v>5</v>
      </c>
      <c r="F357" s="28">
        <v>249.9</v>
      </c>
      <c r="G357" s="28">
        <f t="shared" si="15"/>
        <v>1249.5</v>
      </c>
      <c r="H357" s="33" t="s">
        <v>490</v>
      </c>
    </row>
    <row r="358" spans="1:8" x14ac:dyDescent="0.25">
      <c r="A358" s="21">
        <v>4</v>
      </c>
      <c r="B358" s="21">
        <v>25616</v>
      </c>
      <c r="C358" s="28" t="s">
        <v>170</v>
      </c>
      <c r="D358" s="28" t="s">
        <v>57</v>
      </c>
      <c r="E358" s="28">
        <v>1</v>
      </c>
      <c r="F358" s="28">
        <v>217.77</v>
      </c>
      <c r="G358" s="28">
        <f t="shared" si="15"/>
        <v>217.77</v>
      </c>
      <c r="H358" s="33" t="s">
        <v>490</v>
      </c>
    </row>
    <row r="359" spans="1:8" x14ac:dyDescent="0.25">
      <c r="A359" s="21">
        <v>5</v>
      </c>
      <c r="B359" s="21">
        <v>25358</v>
      </c>
      <c r="C359" s="28" t="s">
        <v>369</v>
      </c>
      <c r="D359" s="28" t="s">
        <v>57</v>
      </c>
      <c r="E359" s="28">
        <v>1</v>
      </c>
      <c r="F359" s="28">
        <v>65.930000000000007</v>
      </c>
      <c r="G359" s="28">
        <f t="shared" si="15"/>
        <v>65.930000000000007</v>
      </c>
      <c r="H359" s="33" t="s">
        <v>490</v>
      </c>
    </row>
    <row r="360" spans="1:8" x14ac:dyDescent="0.25">
      <c r="A360" s="21">
        <v>6</v>
      </c>
      <c r="B360" s="21">
        <v>24238</v>
      </c>
      <c r="C360" s="28" t="s">
        <v>370</v>
      </c>
      <c r="D360" s="28" t="s">
        <v>57</v>
      </c>
      <c r="E360" s="28">
        <v>1</v>
      </c>
      <c r="F360" s="28">
        <v>7.0000000000000007E-2</v>
      </c>
      <c r="G360" s="28">
        <f t="shared" si="15"/>
        <v>7.0000000000000007E-2</v>
      </c>
      <c r="H360" s="33" t="s">
        <v>490</v>
      </c>
    </row>
    <row r="361" spans="1:8" x14ac:dyDescent="0.25">
      <c r="A361" s="21">
        <v>7</v>
      </c>
      <c r="B361" s="21">
        <v>24117</v>
      </c>
      <c r="C361" s="28" t="s">
        <v>370</v>
      </c>
      <c r="D361" s="28" t="s">
        <v>57</v>
      </c>
      <c r="E361" s="28">
        <v>1</v>
      </c>
      <c r="F361" s="28">
        <v>7.0000000000000007E-2</v>
      </c>
      <c r="G361" s="28">
        <f t="shared" si="15"/>
        <v>7.0000000000000007E-2</v>
      </c>
      <c r="H361" s="33" t="s">
        <v>490</v>
      </c>
    </row>
    <row r="362" spans="1:8" x14ac:dyDescent="0.25">
      <c r="A362" s="21">
        <v>8</v>
      </c>
      <c r="B362" s="21">
        <v>23820</v>
      </c>
      <c r="C362" s="28" t="s">
        <v>370</v>
      </c>
      <c r="D362" s="28" t="s">
        <v>57</v>
      </c>
      <c r="E362" s="28">
        <v>1</v>
      </c>
      <c r="F362" s="28">
        <v>7.0000000000000007E-2</v>
      </c>
      <c r="G362" s="28">
        <f t="shared" si="15"/>
        <v>7.0000000000000007E-2</v>
      </c>
      <c r="H362" s="33" t="s">
        <v>490</v>
      </c>
    </row>
    <row r="363" spans="1:8" x14ac:dyDescent="0.25">
      <c r="A363" s="21">
        <v>9</v>
      </c>
      <c r="B363" s="21">
        <v>23502</v>
      </c>
      <c r="C363" s="28" t="s">
        <v>370</v>
      </c>
      <c r="D363" s="28" t="s">
        <v>57</v>
      </c>
      <c r="E363" s="28">
        <v>1</v>
      </c>
      <c r="F363" s="28">
        <v>7.0000000000000007E-2</v>
      </c>
      <c r="G363" s="28">
        <f t="shared" si="15"/>
        <v>7.0000000000000007E-2</v>
      </c>
      <c r="H363" s="33" t="s">
        <v>490</v>
      </c>
    </row>
    <row r="364" spans="1:8" x14ac:dyDescent="0.25">
      <c r="A364" s="21">
        <v>10</v>
      </c>
      <c r="B364" s="21">
        <v>23504</v>
      </c>
      <c r="C364" s="28" t="s">
        <v>370</v>
      </c>
      <c r="D364" s="28" t="s">
        <v>57</v>
      </c>
      <c r="E364" s="28">
        <v>1</v>
      </c>
      <c r="F364" s="28">
        <v>7.0000000000000007E-2</v>
      </c>
      <c r="G364" s="28">
        <f t="shared" si="15"/>
        <v>7.0000000000000007E-2</v>
      </c>
      <c r="H364" s="33" t="s">
        <v>490</v>
      </c>
    </row>
    <row r="365" spans="1:8" x14ac:dyDescent="0.25">
      <c r="A365" s="21">
        <v>11</v>
      </c>
      <c r="B365" s="21">
        <v>23774</v>
      </c>
      <c r="C365" s="28" t="s">
        <v>370</v>
      </c>
      <c r="D365" s="28" t="s">
        <v>57</v>
      </c>
      <c r="E365" s="28">
        <v>1</v>
      </c>
      <c r="F365" s="28">
        <v>7.0000000000000007E-2</v>
      </c>
      <c r="G365" s="28">
        <f t="shared" si="15"/>
        <v>7.0000000000000007E-2</v>
      </c>
      <c r="H365" s="33" t="s">
        <v>490</v>
      </c>
    </row>
    <row r="366" spans="1:8" x14ac:dyDescent="0.25">
      <c r="A366" s="21">
        <v>12</v>
      </c>
      <c r="B366" s="21">
        <v>22847</v>
      </c>
      <c r="C366" s="28" t="s">
        <v>370</v>
      </c>
      <c r="D366" s="28" t="s">
        <v>57</v>
      </c>
      <c r="E366" s="28">
        <v>1</v>
      </c>
      <c r="F366" s="28">
        <v>7.0000000000000007E-2</v>
      </c>
      <c r="G366" s="28">
        <f t="shared" si="15"/>
        <v>7.0000000000000007E-2</v>
      </c>
      <c r="H366" s="33" t="s">
        <v>490</v>
      </c>
    </row>
    <row r="367" spans="1:8" x14ac:dyDescent="0.25">
      <c r="A367" s="21">
        <v>13</v>
      </c>
      <c r="B367" s="21">
        <v>22554</v>
      </c>
      <c r="C367" s="28" t="s">
        <v>370</v>
      </c>
      <c r="D367" s="28" t="s">
        <v>57</v>
      </c>
      <c r="E367" s="28">
        <v>1</v>
      </c>
      <c r="F367" s="28">
        <v>7.0000000000000007E-2</v>
      </c>
      <c r="G367" s="28">
        <f t="shared" si="15"/>
        <v>7.0000000000000007E-2</v>
      </c>
      <c r="H367" s="33" t="s">
        <v>490</v>
      </c>
    </row>
    <row r="368" spans="1:8" x14ac:dyDescent="0.25">
      <c r="A368" s="21">
        <v>14</v>
      </c>
      <c r="B368" s="21">
        <v>22280</v>
      </c>
      <c r="C368" s="28" t="s">
        <v>371</v>
      </c>
      <c r="D368" s="28" t="s">
        <v>57</v>
      </c>
      <c r="E368" s="28">
        <v>1</v>
      </c>
      <c r="F368" s="28">
        <v>1708.25</v>
      </c>
      <c r="G368" s="28">
        <f t="shared" si="15"/>
        <v>1708.25</v>
      </c>
      <c r="H368" s="33" t="s">
        <v>490</v>
      </c>
    </row>
    <row r="369" spans="1:8" x14ac:dyDescent="0.25">
      <c r="A369" s="21">
        <v>15</v>
      </c>
      <c r="B369" s="21">
        <v>16392</v>
      </c>
      <c r="C369" s="28" t="s">
        <v>372</v>
      </c>
      <c r="D369" s="28" t="s">
        <v>57</v>
      </c>
      <c r="E369" s="28">
        <v>10</v>
      </c>
      <c r="F369" s="28">
        <v>29.51</v>
      </c>
      <c r="G369" s="28">
        <f t="shared" si="15"/>
        <v>295.10000000000002</v>
      </c>
      <c r="H369" s="33" t="s">
        <v>490</v>
      </c>
    </row>
    <row r="370" spans="1:8" x14ac:dyDescent="0.25">
      <c r="A370" s="21">
        <v>16</v>
      </c>
      <c r="B370" s="21">
        <v>31226</v>
      </c>
      <c r="C370" s="28" t="s">
        <v>372</v>
      </c>
      <c r="D370" s="28"/>
      <c r="E370" s="28">
        <v>10</v>
      </c>
      <c r="F370" s="28">
        <v>14.43</v>
      </c>
      <c r="G370" s="28">
        <f t="shared" si="15"/>
        <v>144.30000000000001</v>
      </c>
      <c r="H370" s="33" t="s">
        <v>490</v>
      </c>
    </row>
    <row r="371" spans="1:8" x14ac:dyDescent="0.25">
      <c r="A371" s="21">
        <v>17</v>
      </c>
      <c r="B371" s="21">
        <v>21201</v>
      </c>
      <c r="C371" s="28" t="s">
        <v>373</v>
      </c>
      <c r="D371" s="28" t="s">
        <v>57</v>
      </c>
      <c r="E371" s="28">
        <v>1</v>
      </c>
      <c r="F371" s="28">
        <v>0.13</v>
      </c>
      <c r="G371" s="28">
        <f t="shared" si="15"/>
        <v>0.13</v>
      </c>
      <c r="H371" s="33" t="s">
        <v>490</v>
      </c>
    </row>
    <row r="372" spans="1:8" x14ac:dyDescent="0.25">
      <c r="A372" s="21">
        <v>18</v>
      </c>
      <c r="B372" s="21">
        <v>7581</v>
      </c>
      <c r="C372" s="46" t="s">
        <v>374</v>
      </c>
      <c r="D372" s="28" t="s">
        <v>57</v>
      </c>
      <c r="E372" s="28">
        <v>1</v>
      </c>
      <c r="F372" s="28">
        <v>1785</v>
      </c>
      <c r="G372" s="28">
        <f t="shared" si="15"/>
        <v>1785</v>
      </c>
      <c r="H372" s="33" t="s">
        <v>490</v>
      </c>
    </row>
    <row r="373" spans="1:8" x14ac:dyDescent="0.25">
      <c r="A373" s="21">
        <v>19</v>
      </c>
      <c r="B373" s="21">
        <v>30332</v>
      </c>
      <c r="C373" s="28" t="s">
        <v>375</v>
      </c>
      <c r="D373" s="28" t="s">
        <v>57</v>
      </c>
      <c r="E373" s="28">
        <v>3</v>
      </c>
      <c r="F373" s="28">
        <v>198</v>
      </c>
      <c r="G373" s="28">
        <f t="shared" si="15"/>
        <v>594</v>
      </c>
      <c r="H373" s="33" t="s">
        <v>490</v>
      </c>
    </row>
    <row r="374" spans="1:8" x14ac:dyDescent="0.25">
      <c r="A374" s="21">
        <v>20</v>
      </c>
      <c r="B374" s="21">
        <v>30332</v>
      </c>
      <c r="C374" s="28" t="s">
        <v>375</v>
      </c>
      <c r="D374" s="28" t="s">
        <v>57</v>
      </c>
      <c r="E374" s="28">
        <v>1</v>
      </c>
      <c r="F374" s="28">
        <v>223.42</v>
      </c>
      <c r="G374" s="28">
        <f t="shared" si="15"/>
        <v>223.42</v>
      </c>
      <c r="H374" s="33" t="s">
        <v>490</v>
      </c>
    </row>
    <row r="375" spans="1:8" x14ac:dyDescent="0.25">
      <c r="A375" s="21">
        <v>21</v>
      </c>
      <c r="B375" s="21">
        <v>30332</v>
      </c>
      <c r="C375" s="28" t="s">
        <v>375</v>
      </c>
      <c r="D375" s="28" t="s">
        <v>57</v>
      </c>
      <c r="E375" s="28">
        <v>2</v>
      </c>
      <c r="F375" s="28">
        <v>236.81</v>
      </c>
      <c r="G375" s="28">
        <f t="shared" si="15"/>
        <v>473.62</v>
      </c>
      <c r="H375" s="33" t="s">
        <v>490</v>
      </c>
    </row>
    <row r="376" spans="1:8" x14ac:dyDescent="0.25">
      <c r="A376" s="21">
        <v>22</v>
      </c>
      <c r="B376" s="21">
        <v>28621</v>
      </c>
      <c r="C376" s="28" t="s">
        <v>376</v>
      </c>
      <c r="D376" s="28"/>
      <c r="E376" s="28">
        <v>1</v>
      </c>
      <c r="F376" s="28">
        <v>1428</v>
      </c>
      <c r="G376" s="28">
        <f t="shared" si="15"/>
        <v>1428</v>
      </c>
      <c r="H376" s="33" t="s">
        <v>490</v>
      </c>
    </row>
    <row r="377" spans="1:8" x14ac:dyDescent="0.25">
      <c r="A377" s="21">
        <v>23</v>
      </c>
      <c r="B377" s="21">
        <v>28028</v>
      </c>
      <c r="C377" s="28" t="s">
        <v>377</v>
      </c>
      <c r="D377" s="28"/>
      <c r="E377" s="28">
        <v>40</v>
      </c>
      <c r="F377" s="28">
        <v>72</v>
      </c>
      <c r="G377" s="28">
        <f t="shared" si="15"/>
        <v>2880</v>
      </c>
      <c r="H377" s="33" t="s">
        <v>490</v>
      </c>
    </row>
    <row r="378" spans="1:8" x14ac:dyDescent="0.25">
      <c r="A378" s="21">
        <v>24</v>
      </c>
      <c r="B378" s="21">
        <v>32342</v>
      </c>
      <c r="C378" s="46" t="s">
        <v>378</v>
      </c>
      <c r="D378" s="28"/>
      <c r="E378" s="28">
        <v>4</v>
      </c>
      <c r="F378" s="28">
        <v>73.77</v>
      </c>
      <c r="G378" s="28">
        <f t="shared" si="15"/>
        <v>295.08</v>
      </c>
      <c r="H378" s="33" t="s">
        <v>490</v>
      </c>
    </row>
    <row r="379" spans="1:8" x14ac:dyDescent="0.25">
      <c r="A379" s="21">
        <v>25</v>
      </c>
      <c r="B379" s="21">
        <v>22903</v>
      </c>
      <c r="C379" s="46" t="s">
        <v>83</v>
      </c>
      <c r="D379" s="28"/>
      <c r="E379" s="28">
        <v>3</v>
      </c>
      <c r="F379" s="28">
        <v>0.08</v>
      </c>
      <c r="G379" s="28">
        <f t="shared" si="15"/>
        <v>0.24</v>
      </c>
      <c r="H379" s="33" t="s">
        <v>490</v>
      </c>
    </row>
    <row r="380" spans="1:8" x14ac:dyDescent="0.25">
      <c r="A380" s="21">
        <v>26</v>
      </c>
      <c r="B380" s="21">
        <v>35192</v>
      </c>
      <c r="C380" s="46" t="s">
        <v>379</v>
      </c>
      <c r="D380" s="28"/>
      <c r="E380" s="28">
        <v>5</v>
      </c>
      <c r="F380" s="28">
        <v>368.9</v>
      </c>
      <c r="G380" s="28">
        <f t="shared" si="15"/>
        <v>1844.5</v>
      </c>
      <c r="H380" s="33" t="s">
        <v>490</v>
      </c>
    </row>
    <row r="381" spans="1:8" x14ac:dyDescent="0.25">
      <c r="A381" s="21">
        <v>27</v>
      </c>
      <c r="B381" s="21">
        <v>20156</v>
      </c>
      <c r="C381" s="46" t="s">
        <v>380</v>
      </c>
      <c r="D381" s="28"/>
      <c r="E381" s="28">
        <v>1</v>
      </c>
      <c r="F381" s="28">
        <v>365</v>
      </c>
      <c r="G381" s="28">
        <f t="shared" si="15"/>
        <v>365</v>
      </c>
      <c r="H381" s="33" t="s">
        <v>490</v>
      </c>
    </row>
    <row r="382" spans="1:8" x14ac:dyDescent="0.25">
      <c r="A382" s="21">
        <v>28</v>
      </c>
      <c r="B382" s="21">
        <v>22512</v>
      </c>
      <c r="C382" s="46" t="s">
        <v>381</v>
      </c>
      <c r="D382" s="28"/>
      <c r="E382" s="28">
        <v>1</v>
      </c>
      <c r="F382" s="28">
        <v>0.04</v>
      </c>
      <c r="G382" s="28">
        <f t="shared" si="15"/>
        <v>0.04</v>
      </c>
      <c r="H382" s="33" t="s">
        <v>490</v>
      </c>
    </row>
    <row r="383" spans="1:8" x14ac:dyDescent="0.25">
      <c r="A383" s="30"/>
      <c r="B383" s="30" t="s">
        <v>43</v>
      </c>
      <c r="C383" s="30"/>
      <c r="D383" s="30"/>
      <c r="E383" s="30"/>
      <c r="F383" s="30"/>
      <c r="G383" s="130">
        <f>SUM(G355:G382)</f>
        <v>15391.440000000002</v>
      </c>
      <c r="H383" s="38"/>
    </row>
    <row r="384" spans="1:8" ht="24.95" customHeight="1" x14ac:dyDescent="0.25">
      <c r="A384" s="20"/>
      <c r="B384" s="203" t="s">
        <v>382</v>
      </c>
      <c r="C384" s="204"/>
      <c r="D384" s="20"/>
      <c r="E384" s="20"/>
      <c r="F384" s="20"/>
      <c r="G384" s="31"/>
      <c r="H384" s="33"/>
    </row>
    <row r="385" spans="1:8" x14ac:dyDescent="0.25">
      <c r="A385" s="6">
        <v>1</v>
      </c>
      <c r="B385" s="6">
        <v>31226</v>
      </c>
      <c r="C385" s="6" t="s">
        <v>372</v>
      </c>
      <c r="D385" s="6" t="s">
        <v>57</v>
      </c>
      <c r="E385" s="6">
        <v>50</v>
      </c>
      <c r="F385" s="7">
        <v>14.43</v>
      </c>
      <c r="G385" s="19">
        <f t="shared" ref="G385:G408" si="16">(E385*F385)</f>
        <v>721.5</v>
      </c>
      <c r="H385" s="33" t="s">
        <v>490</v>
      </c>
    </row>
    <row r="386" spans="1:8" x14ac:dyDescent="0.25">
      <c r="A386" s="6">
        <v>2</v>
      </c>
      <c r="B386" s="6">
        <v>7646</v>
      </c>
      <c r="C386" s="6" t="s">
        <v>373</v>
      </c>
      <c r="D386" s="6" t="s">
        <v>57</v>
      </c>
      <c r="E386" s="6">
        <v>1</v>
      </c>
      <c r="F386" s="7">
        <v>0.13</v>
      </c>
      <c r="G386" s="19">
        <f t="shared" si="16"/>
        <v>0.13</v>
      </c>
      <c r="H386" s="33" t="s">
        <v>490</v>
      </c>
    </row>
    <row r="387" spans="1:8" x14ac:dyDescent="0.25">
      <c r="A387" s="6">
        <v>3</v>
      </c>
      <c r="B387" s="6">
        <v>20156</v>
      </c>
      <c r="C387" s="6" t="s">
        <v>383</v>
      </c>
      <c r="D387" s="6" t="s">
        <v>57</v>
      </c>
      <c r="E387" s="6">
        <v>1</v>
      </c>
      <c r="F387" s="7">
        <v>248</v>
      </c>
      <c r="G387" s="19">
        <f t="shared" si="16"/>
        <v>248</v>
      </c>
      <c r="H387" s="33" t="s">
        <v>490</v>
      </c>
    </row>
    <row r="388" spans="1:8" x14ac:dyDescent="0.25">
      <c r="A388" s="6">
        <v>4</v>
      </c>
      <c r="B388" s="6">
        <v>25172</v>
      </c>
      <c r="C388" s="6" t="s">
        <v>384</v>
      </c>
      <c r="D388" s="6" t="s">
        <v>57</v>
      </c>
      <c r="E388" s="6">
        <v>1</v>
      </c>
      <c r="F388" s="7">
        <v>336</v>
      </c>
      <c r="G388" s="19">
        <f t="shared" si="16"/>
        <v>336</v>
      </c>
      <c r="H388" s="33" t="s">
        <v>490</v>
      </c>
    </row>
    <row r="389" spans="1:8" x14ac:dyDescent="0.25">
      <c r="A389" s="6">
        <v>5</v>
      </c>
      <c r="B389" s="6">
        <v>33128</v>
      </c>
      <c r="C389" s="6" t="s">
        <v>385</v>
      </c>
      <c r="D389" s="6" t="s">
        <v>57</v>
      </c>
      <c r="E389" s="6">
        <v>1</v>
      </c>
      <c r="F389" s="20">
        <v>349.98</v>
      </c>
      <c r="G389" s="19">
        <f t="shared" si="16"/>
        <v>349.98</v>
      </c>
      <c r="H389" s="33" t="s">
        <v>490</v>
      </c>
    </row>
    <row r="390" spans="1:8" x14ac:dyDescent="0.25">
      <c r="A390" s="6">
        <v>6</v>
      </c>
      <c r="B390" s="6">
        <v>8866</v>
      </c>
      <c r="C390" s="6" t="s">
        <v>386</v>
      </c>
      <c r="D390" s="6" t="s">
        <v>57</v>
      </c>
      <c r="E390" s="6">
        <v>5</v>
      </c>
      <c r="F390" s="20">
        <v>40.15</v>
      </c>
      <c r="G390" s="19">
        <f t="shared" si="16"/>
        <v>200.75</v>
      </c>
      <c r="H390" s="33" t="s">
        <v>490</v>
      </c>
    </row>
    <row r="391" spans="1:8" x14ac:dyDescent="0.25">
      <c r="A391" s="6">
        <v>7</v>
      </c>
      <c r="B391" s="6">
        <v>3667</v>
      </c>
      <c r="C391" s="6" t="s">
        <v>148</v>
      </c>
      <c r="D391" s="6" t="s">
        <v>57</v>
      </c>
      <c r="E391" s="6">
        <v>1</v>
      </c>
      <c r="F391" s="20">
        <v>0.03</v>
      </c>
      <c r="G391" s="19">
        <f t="shared" si="16"/>
        <v>0.03</v>
      </c>
      <c r="H391" s="33" t="s">
        <v>490</v>
      </c>
    </row>
    <row r="392" spans="1:8" x14ac:dyDescent="0.25">
      <c r="A392" s="6">
        <v>8</v>
      </c>
      <c r="B392" s="6">
        <v>20040</v>
      </c>
      <c r="C392" s="6" t="s">
        <v>387</v>
      </c>
      <c r="D392" s="6" t="s">
        <v>57</v>
      </c>
      <c r="E392" s="6">
        <v>1</v>
      </c>
      <c r="F392" s="20">
        <v>380</v>
      </c>
      <c r="G392" s="19">
        <f t="shared" si="16"/>
        <v>380</v>
      </c>
      <c r="H392" s="33" t="s">
        <v>490</v>
      </c>
    </row>
    <row r="393" spans="1:8" x14ac:dyDescent="0.25">
      <c r="A393" s="6">
        <v>9</v>
      </c>
      <c r="B393" s="6">
        <v>9390</v>
      </c>
      <c r="C393" s="6" t="s">
        <v>388</v>
      </c>
      <c r="D393" s="6" t="s">
        <v>57</v>
      </c>
      <c r="E393" s="6">
        <v>50</v>
      </c>
      <c r="F393" s="20">
        <v>14.21</v>
      </c>
      <c r="G393" s="19">
        <f t="shared" si="16"/>
        <v>710.5</v>
      </c>
      <c r="H393" s="33" t="s">
        <v>490</v>
      </c>
    </row>
    <row r="394" spans="1:8" x14ac:dyDescent="0.25">
      <c r="A394" s="6">
        <v>10</v>
      </c>
      <c r="B394" s="6">
        <v>9849</v>
      </c>
      <c r="C394" s="20" t="s">
        <v>389</v>
      </c>
      <c r="D394" s="6" t="s">
        <v>57</v>
      </c>
      <c r="E394" s="20">
        <v>2</v>
      </c>
      <c r="F394" s="20">
        <v>168.64</v>
      </c>
      <c r="G394" s="19">
        <f t="shared" si="16"/>
        <v>337.28</v>
      </c>
      <c r="H394" s="33" t="s">
        <v>490</v>
      </c>
    </row>
    <row r="395" spans="1:8" x14ac:dyDescent="0.25">
      <c r="A395" s="6">
        <v>11</v>
      </c>
      <c r="B395" s="6">
        <v>32342</v>
      </c>
      <c r="C395" s="6" t="s">
        <v>345</v>
      </c>
      <c r="D395" s="6" t="s">
        <v>57</v>
      </c>
      <c r="E395" s="6">
        <v>3</v>
      </c>
      <c r="F395" s="20">
        <v>73.77</v>
      </c>
      <c r="G395" s="19">
        <f t="shared" si="16"/>
        <v>221.31</v>
      </c>
      <c r="H395" s="33" t="s">
        <v>490</v>
      </c>
    </row>
    <row r="396" spans="1:8" x14ac:dyDescent="0.25">
      <c r="A396" s="6">
        <v>12</v>
      </c>
      <c r="B396" s="6">
        <v>20122</v>
      </c>
      <c r="C396" s="6" t="s">
        <v>390</v>
      </c>
      <c r="D396" s="6" t="s">
        <v>57</v>
      </c>
      <c r="E396" s="6">
        <v>1</v>
      </c>
      <c r="F396" s="20">
        <v>1700.01</v>
      </c>
      <c r="G396" s="19">
        <f t="shared" si="16"/>
        <v>1700.01</v>
      </c>
      <c r="H396" s="33" t="s">
        <v>490</v>
      </c>
    </row>
    <row r="397" spans="1:8" x14ac:dyDescent="0.25">
      <c r="A397" s="6">
        <v>13</v>
      </c>
      <c r="B397" s="6">
        <v>10398</v>
      </c>
      <c r="C397" s="20" t="s">
        <v>391</v>
      </c>
      <c r="D397" s="6" t="s">
        <v>57</v>
      </c>
      <c r="E397" s="20">
        <v>4</v>
      </c>
      <c r="F397" s="20">
        <v>0.01</v>
      </c>
      <c r="G397" s="19">
        <f t="shared" si="16"/>
        <v>0.04</v>
      </c>
      <c r="H397" s="33" t="s">
        <v>490</v>
      </c>
    </row>
    <row r="398" spans="1:8" x14ac:dyDescent="0.25">
      <c r="A398" s="6">
        <v>14</v>
      </c>
      <c r="B398" s="6">
        <v>25139</v>
      </c>
      <c r="C398" s="20" t="s">
        <v>392</v>
      </c>
      <c r="D398" s="6" t="s">
        <v>57</v>
      </c>
      <c r="E398" s="20">
        <v>1</v>
      </c>
      <c r="F398" s="20">
        <v>2220</v>
      </c>
      <c r="G398" s="19">
        <f t="shared" si="16"/>
        <v>2220</v>
      </c>
      <c r="H398" s="33" t="s">
        <v>490</v>
      </c>
    </row>
    <row r="399" spans="1:8" x14ac:dyDescent="0.25">
      <c r="A399" s="6">
        <v>1</v>
      </c>
      <c r="B399" s="6">
        <v>36461</v>
      </c>
      <c r="C399" s="20" t="s">
        <v>393</v>
      </c>
      <c r="D399" s="6" t="s">
        <v>57</v>
      </c>
      <c r="E399" s="20">
        <v>50</v>
      </c>
      <c r="F399" s="20">
        <v>35.46</v>
      </c>
      <c r="G399" s="19">
        <f t="shared" si="16"/>
        <v>1773</v>
      </c>
      <c r="H399" s="33" t="s">
        <v>490</v>
      </c>
    </row>
    <row r="400" spans="1:8" x14ac:dyDescent="0.25">
      <c r="A400" s="6">
        <v>2</v>
      </c>
      <c r="B400" s="6">
        <v>38571</v>
      </c>
      <c r="C400" s="20" t="s">
        <v>394</v>
      </c>
      <c r="D400" s="6" t="s">
        <v>57</v>
      </c>
      <c r="E400" s="20">
        <v>2</v>
      </c>
      <c r="F400" s="20">
        <v>559.29999999999995</v>
      </c>
      <c r="G400" s="19">
        <f t="shared" si="16"/>
        <v>1118.5999999999999</v>
      </c>
      <c r="H400" s="33" t="s">
        <v>490</v>
      </c>
    </row>
    <row r="401" spans="1:8" x14ac:dyDescent="0.25">
      <c r="A401" s="6">
        <v>3</v>
      </c>
      <c r="B401" s="6">
        <v>25373</v>
      </c>
      <c r="C401" s="20" t="s">
        <v>395</v>
      </c>
      <c r="D401" s="6" t="s">
        <v>57</v>
      </c>
      <c r="E401" s="6">
        <v>5</v>
      </c>
      <c r="F401" s="20">
        <v>55.93</v>
      </c>
      <c r="G401" s="19">
        <f t="shared" si="16"/>
        <v>279.64999999999998</v>
      </c>
      <c r="H401" s="33" t="s">
        <v>490</v>
      </c>
    </row>
    <row r="402" spans="1:8" x14ac:dyDescent="0.25">
      <c r="A402" s="6">
        <v>4</v>
      </c>
      <c r="B402" s="6">
        <v>22823</v>
      </c>
      <c r="C402" s="20" t="s">
        <v>396</v>
      </c>
      <c r="D402" s="6" t="s">
        <v>57</v>
      </c>
      <c r="E402" s="6">
        <v>1</v>
      </c>
      <c r="F402" s="20">
        <v>0.17</v>
      </c>
      <c r="G402" s="19">
        <f t="shared" si="16"/>
        <v>0.17</v>
      </c>
      <c r="H402" s="33" t="s">
        <v>490</v>
      </c>
    </row>
    <row r="403" spans="1:8" x14ac:dyDescent="0.25">
      <c r="A403" s="6">
        <v>5</v>
      </c>
      <c r="B403" s="20">
        <v>36126</v>
      </c>
      <c r="C403" s="6" t="s">
        <v>397</v>
      </c>
      <c r="D403" s="6" t="s">
        <v>57</v>
      </c>
      <c r="E403" s="6">
        <v>1</v>
      </c>
      <c r="F403" s="20">
        <v>2499</v>
      </c>
      <c r="G403" s="19">
        <f t="shared" si="16"/>
        <v>2499</v>
      </c>
      <c r="H403" s="33" t="s">
        <v>490</v>
      </c>
    </row>
    <row r="404" spans="1:8" x14ac:dyDescent="0.25">
      <c r="A404" s="6">
        <v>6</v>
      </c>
      <c r="B404" s="20">
        <v>24678</v>
      </c>
      <c r="C404" s="6" t="s">
        <v>398</v>
      </c>
      <c r="D404" s="6" t="s">
        <v>57</v>
      </c>
      <c r="E404" s="6">
        <v>2</v>
      </c>
      <c r="F404" s="20">
        <v>189.01</v>
      </c>
      <c r="G404" s="19">
        <f t="shared" si="16"/>
        <v>378.02</v>
      </c>
      <c r="H404" s="33" t="s">
        <v>490</v>
      </c>
    </row>
    <row r="405" spans="1:8" x14ac:dyDescent="0.25">
      <c r="A405" s="6">
        <v>7</v>
      </c>
      <c r="B405" s="20">
        <v>3717</v>
      </c>
      <c r="C405" s="6" t="s">
        <v>399</v>
      </c>
      <c r="D405" s="6" t="s">
        <v>57</v>
      </c>
      <c r="E405" s="6">
        <v>2</v>
      </c>
      <c r="F405" s="20">
        <v>61.2</v>
      </c>
      <c r="G405" s="19">
        <f t="shared" si="16"/>
        <v>122.4</v>
      </c>
      <c r="H405" s="33" t="s">
        <v>490</v>
      </c>
    </row>
    <row r="406" spans="1:8" x14ac:dyDescent="0.25">
      <c r="A406" s="6">
        <v>8</v>
      </c>
      <c r="B406" s="20">
        <v>10416</v>
      </c>
      <c r="C406" s="6" t="s">
        <v>166</v>
      </c>
      <c r="D406" s="6" t="s">
        <v>57</v>
      </c>
      <c r="E406" s="6">
        <v>6</v>
      </c>
      <c r="F406" s="20">
        <v>159.46</v>
      </c>
      <c r="G406" s="19">
        <f t="shared" si="16"/>
        <v>956.76</v>
      </c>
      <c r="H406" s="33" t="s">
        <v>490</v>
      </c>
    </row>
    <row r="407" spans="1:8" x14ac:dyDescent="0.25">
      <c r="A407" s="6">
        <v>9</v>
      </c>
      <c r="B407" s="20">
        <v>24675</v>
      </c>
      <c r="C407" s="6" t="s">
        <v>400</v>
      </c>
      <c r="D407" s="6" t="s">
        <v>57</v>
      </c>
      <c r="E407" s="6">
        <v>4</v>
      </c>
      <c r="F407" s="20">
        <v>77.349999999999994</v>
      </c>
      <c r="G407" s="19">
        <f t="shared" si="16"/>
        <v>309.39999999999998</v>
      </c>
      <c r="H407" s="33" t="s">
        <v>490</v>
      </c>
    </row>
    <row r="408" spans="1:8" x14ac:dyDescent="0.25">
      <c r="A408" s="6">
        <v>10</v>
      </c>
      <c r="B408" s="20">
        <v>25139</v>
      </c>
      <c r="C408" s="6" t="s">
        <v>401</v>
      </c>
      <c r="D408" s="20" t="s">
        <v>57</v>
      </c>
      <c r="E408" s="6">
        <v>1</v>
      </c>
      <c r="F408" s="20">
        <v>2023</v>
      </c>
      <c r="G408" s="19">
        <f t="shared" si="16"/>
        <v>2023</v>
      </c>
      <c r="H408" s="33" t="s">
        <v>490</v>
      </c>
    </row>
    <row r="409" spans="1:8" x14ac:dyDescent="0.25">
      <c r="A409" s="30"/>
      <c r="B409" s="30" t="s">
        <v>43</v>
      </c>
      <c r="C409" s="30"/>
      <c r="D409" s="30"/>
      <c r="E409" s="30"/>
      <c r="F409" s="30"/>
      <c r="G409" s="130">
        <f>SUM(G385:G408)</f>
        <v>16885.53</v>
      </c>
      <c r="H409" s="38"/>
    </row>
    <row r="410" spans="1:8" ht="24.95" customHeight="1" x14ac:dyDescent="0.25">
      <c r="A410" s="20"/>
      <c r="B410" s="205" t="s">
        <v>406</v>
      </c>
      <c r="C410" s="206"/>
      <c r="D410" s="20"/>
      <c r="E410" s="20"/>
      <c r="F410" s="20"/>
      <c r="G410" s="31"/>
      <c r="H410" s="33"/>
    </row>
    <row r="411" spans="1:8" x14ac:dyDescent="0.25">
      <c r="A411" s="6">
        <v>1</v>
      </c>
      <c r="B411" s="20">
        <v>7624</v>
      </c>
      <c r="C411" s="29" t="s">
        <v>407</v>
      </c>
      <c r="D411" s="29" t="s">
        <v>408</v>
      </c>
      <c r="E411" s="29">
        <v>13</v>
      </c>
      <c r="F411" s="29">
        <v>46.8</v>
      </c>
      <c r="G411" s="29">
        <f t="shared" ref="G411:G432" si="17">(E411*F411)</f>
        <v>608.4</v>
      </c>
      <c r="H411" s="33" t="s">
        <v>490</v>
      </c>
    </row>
    <row r="412" spans="1:8" x14ac:dyDescent="0.25">
      <c r="A412" s="6">
        <v>2</v>
      </c>
      <c r="B412" s="20">
        <v>3806</v>
      </c>
      <c r="C412" s="29" t="s">
        <v>409</v>
      </c>
      <c r="D412" s="29" t="s">
        <v>408</v>
      </c>
      <c r="E412" s="29">
        <v>3</v>
      </c>
      <c r="F412" s="29">
        <v>0.01</v>
      </c>
      <c r="G412" s="29">
        <f t="shared" si="17"/>
        <v>0.03</v>
      </c>
      <c r="H412" s="33" t="s">
        <v>490</v>
      </c>
    </row>
    <row r="413" spans="1:8" x14ac:dyDescent="0.25">
      <c r="A413" s="6">
        <v>3</v>
      </c>
      <c r="B413" s="20">
        <v>19852</v>
      </c>
      <c r="C413" s="29" t="s">
        <v>410</v>
      </c>
      <c r="D413" s="29" t="s">
        <v>408</v>
      </c>
      <c r="E413" s="29">
        <v>23</v>
      </c>
      <c r="F413" s="29">
        <v>14.88</v>
      </c>
      <c r="G413" s="29">
        <f t="shared" si="17"/>
        <v>342.24</v>
      </c>
      <c r="H413" s="33" t="s">
        <v>490</v>
      </c>
    </row>
    <row r="414" spans="1:8" x14ac:dyDescent="0.25">
      <c r="A414" s="6">
        <v>4</v>
      </c>
      <c r="B414" s="20">
        <v>8414</v>
      </c>
      <c r="C414" s="29" t="s">
        <v>411</v>
      </c>
      <c r="D414" s="29" t="s">
        <v>408</v>
      </c>
      <c r="E414" s="29">
        <v>10</v>
      </c>
      <c r="F414" s="29">
        <v>3.66</v>
      </c>
      <c r="G414" s="29">
        <f t="shared" si="17"/>
        <v>36.6</v>
      </c>
      <c r="H414" s="33" t="s">
        <v>490</v>
      </c>
    </row>
    <row r="415" spans="1:8" x14ac:dyDescent="0.25">
      <c r="A415" s="6">
        <v>5</v>
      </c>
      <c r="B415" s="20">
        <v>26677</v>
      </c>
      <c r="C415" s="29" t="s">
        <v>412</v>
      </c>
      <c r="D415" s="29" t="s">
        <v>408</v>
      </c>
      <c r="E415" s="29">
        <v>1</v>
      </c>
      <c r="F415" s="29">
        <v>886.33</v>
      </c>
      <c r="G415" s="29">
        <f t="shared" si="17"/>
        <v>886.33</v>
      </c>
      <c r="H415" s="33" t="s">
        <v>490</v>
      </c>
    </row>
    <row r="416" spans="1:8" x14ac:dyDescent="0.25">
      <c r="A416" s="6">
        <v>6</v>
      </c>
      <c r="B416" s="20">
        <v>8635</v>
      </c>
      <c r="C416" s="29" t="s">
        <v>413</v>
      </c>
      <c r="D416" s="29" t="s">
        <v>408</v>
      </c>
      <c r="E416" s="29">
        <v>55</v>
      </c>
      <c r="F416" s="29">
        <v>0.01</v>
      </c>
      <c r="G416" s="29">
        <f t="shared" si="17"/>
        <v>0.55000000000000004</v>
      </c>
      <c r="H416" s="33" t="s">
        <v>490</v>
      </c>
    </row>
    <row r="417" spans="1:8" x14ac:dyDescent="0.25">
      <c r="A417" s="6">
        <v>7</v>
      </c>
      <c r="B417" s="20">
        <v>24679</v>
      </c>
      <c r="C417" s="29" t="s">
        <v>414</v>
      </c>
      <c r="D417" s="29" t="s">
        <v>408</v>
      </c>
      <c r="E417" s="29">
        <v>17</v>
      </c>
      <c r="F417" s="29">
        <v>79.2</v>
      </c>
      <c r="G417" s="29">
        <f t="shared" si="17"/>
        <v>1346.4</v>
      </c>
      <c r="H417" s="33" t="s">
        <v>490</v>
      </c>
    </row>
    <row r="418" spans="1:8" ht="30" x14ac:dyDescent="0.25">
      <c r="A418" s="6">
        <v>8</v>
      </c>
      <c r="B418" s="20">
        <v>27750</v>
      </c>
      <c r="C418" s="46" t="s">
        <v>415</v>
      </c>
      <c r="D418" s="20" t="s">
        <v>408</v>
      </c>
      <c r="E418" s="28">
        <v>1</v>
      </c>
      <c r="F418" s="20">
        <v>753.01</v>
      </c>
      <c r="G418" s="29">
        <f t="shared" si="17"/>
        <v>753.01</v>
      </c>
      <c r="H418" s="33" t="s">
        <v>490</v>
      </c>
    </row>
    <row r="419" spans="1:8" x14ac:dyDescent="0.25">
      <c r="A419" s="6">
        <v>9</v>
      </c>
      <c r="B419" s="20">
        <v>8940</v>
      </c>
      <c r="C419" s="28" t="s">
        <v>38</v>
      </c>
      <c r="D419" s="20" t="s">
        <v>416</v>
      </c>
      <c r="E419" s="28">
        <v>55</v>
      </c>
      <c r="F419" s="20">
        <v>93.6</v>
      </c>
      <c r="G419" s="29">
        <f t="shared" si="17"/>
        <v>5148</v>
      </c>
      <c r="H419" s="33" t="s">
        <v>490</v>
      </c>
    </row>
    <row r="420" spans="1:8" x14ac:dyDescent="0.25">
      <c r="A420" s="6">
        <v>10</v>
      </c>
      <c r="B420" s="20">
        <v>8959</v>
      </c>
      <c r="C420" s="28" t="s">
        <v>417</v>
      </c>
      <c r="D420" s="29" t="s">
        <v>408</v>
      </c>
      <c r="E420" s="28">
        <v>55</v>
      </c>
      <c r="F420" s="20">
        <v>0.01</v>
      </c>
      <c r="G420" s="29">
        <f t="shared" si="17"/>
        <v>0.55000000000000004</v>
      </c>
      <c r="H420" s="33" t="s">
        <v>490</v>
      </c>
    </row>
    <row r="421" spans="1:8" x14ac:dyDescent="0.25">
      <c r="A421" s="6">
        <v>11</v>
      </c>
      <c r="B421" s="20">
        <v>31531</v>
      </c>
      <c r="C421" s="28" t="s">
        <v>418</v>
      </c>
      <c r="D421" s="29" t="s">
        <v>408</v>
      </c>
      <c r="E421" s="28">
        <v>1</v>
      </c>
      <c r="F421" s="20">
        <v>47.6</v>
      </c>
      <c r="G421" s="29">
        <f t="shared" si="17"/>
        <v>47.6</v>
      </c>
      <c r="H421" s="33" t="s">
        <v>490</v>
      </c>
    </row>
    <row r="422" spans="1:8" x14ac:dyDescent="0.25">
      <c r="A422" s="6">
        <v>12</v>
      </c>
      <c r="B422" s="20">
        <v>31532</v>
      </c>
      <c r="C422" s="28" t="s">
        <v>419</v>
      </c>
      <c r="D422" s="20" t="s">
        <v>408</v>
      </c>
      <c r="E422" s="20">
        <v>1</v>
      </c>
      <c r="F422" s="20">
        <v>52.36</v>
      </c>
      <c r="G422" s="29">
        <f t="shared" si="17"/>
        <v>52.36</v>
      </c>
      <c r="H422" s="33" t="s">
        <v>490</v>
      </c>
    </row>
    <row r="423" spans="1:8" x14ac:dyDescent="0.25">
      <c r="A423" s="6">
        <v>13</v>
      </c>
      <c r="B423" s="20">
        <v>9389</v>
      </c>
      <c r="C423" s="28" t="s">
        <v>420</v>
      </c>
      <c r="D423" s="20" t="s">
        <v>408</v>
      </c>
      <c r="E423" s="20">
        <v>25</v>
      </c>
      <c r="F423" s="20">
        <v>42</v>
      </c>
      <c r="G423" s="29">
        <f t="shared" si="17"/>
        <v>1050</v>
      </c>
      <c r="H423" s="33" t="s">
        <v>490</v>
      </c>
    </row>
    <row r="424" spans="1:8" x14ac:dyDescent="0.25">
      <c r="A424" s="6">
        <v>14</v>
      </c>
      <c r="B424" s="20">
        <v>9535</v>
      </c>
      <c r="C424" s="28" t="s">
        <v>421</v>
      </c>
      <c r="D424" s="29" t="s">
        <v>408</v>
      </c>
      <c r="E424" s="20">
        <v>20</v>
      </c>
      <c r="F424" s="20">
        <v>0.14000000000000001</v>
      </c>
      <c r="G424" s="29">
        <f t="shared" si="17"/>
        <v>2.8000000000000003</v>
      </c>
      <c r="H424" s="33" t="s">
        <v>490</v>
      </c>
    </row>
    <row r="425" spans="1:8" x14ac:dyDescent="0.25">
      <c r="A425" s="6">
        <v>15</v>
      </c>
      <c r="B425" s="20">
        <v>25136</v>
      </c>
      <c r="C425" s="28" t="s">
        <v>422</v>
      </c>
      <c r="D425" s="20" t="s">
        <v>408</v>
      </c>
      <c r="E425" s="20">
        <v>5</v>
      </c>
      <c r="F425" s="20">
        <v>13.2</v>
      </c>
      <c r="G425" s="29">
        <f t="shared" si="17"/>
        <v>66</v>
      </c>
      <c r="H425" s="33" t="s">
        <v>490</v>
      </c>
    </row>
    <row r="426" spans="1:8" x14ac:dyDescent="0.25">
      <c r="A426" s="6">
        <v>16</v>
      </c>
      <c r="B426" s="20">
        <v>9668</v>
      </c>
      <c r="C426" s="28" t="s">
        <v>423</v>
      </c>
      <c r="D426" s="29" t="s">
        <v>408</v>
      </c>
      <c r="E426" s="20">
        <v>5</v>
      </c>
      <c r="F426" s="20">
        <v>8.06</v>
      </c>
      <c r="G426" s="29">
        <f t="shared" si="17"/>
        <v>40.300000000000004</v>
      </c>
      <c r="H426" s="33" t="s">
        <v>490</v>
      </c>
    </row>
    <row r="427" spans="1:8" x14ac:dyDescent="0.25">
      <c r="A427" s="6">
        <v>17</v>
      </c>
      <c r="B427" s="20">
        <v>9685</v>
      </c>
      <c r="C427" s="28" t="s">
        <v>424</v>
      </c>
      <c r="D427" s="20" t="s">
        <v>408</v>
      </c>
      <c r="E427" s="20">
        <v>5</v>
      </c>
      <c r="F427" s="20">
        <v>45.6</v>
      </c>
      <c r="G427" s="29">
        <f t="shared" si="17"/>
        <v>228</v>
      </c>
      <c r="H427" s="33" t="s">
        <v>490</v>
      </c>
    </row>
    <row r="428" spans="1:8" x14ac:dyDescent="0.25">
      <c r="A428" s="6">
        <v>18</v>
      </c>
      <c r="B428" s="20">
        <v>11984</v>
      </c>
      <c r="C428" s="28" t="s">
        <v>227</v>
      </c>
      <c r="D428" s="20" t="s">
        <v>408</v>
      </c>
      <c r="E428" s="20">
        <v>1</v>
      </c>
      <c r="F428" s="20">
        <v>115.43</v>
      </c>
      <c r="G428" s="29">
        <f t="shared" si="17"/>
        <v>115.43</v>
      </c>
      <c r="H428" s="33" t="s">
        <v>490</v>
      </c>
    </row>
    <row r="429" spans="1:8" x14ac:dyDescent="0.25">
      <c r="A429" s="6">
        <v>19</v>
      </c>
      <c r="B429" s="20">
        <v>24996</v>
      </c>
      <c r="C429" s="28" t="s">
        <v>425</v>
      </c>
      <c r="D429" s="20" t="s">
        <v>408</v>
      </c>
      <c r="E429" s="20">
        <v>2</v>
      </c>
      <c r="F429" s="20">
        <v>268.33</v>
      </c>
      <c r="G429" s="29">
        <f t="shared" si="17"/>
        <v>536.66</v>
      </c>
      <c r="H429" s="33" t="s">
        <v>490</v>
      </c>
    </row>
    <row r="430" spans="1:8" x14ac:dyDescent="0.25">
      <c r="A430" s="6">
        <v>20</v>
      </c>
      <c r="B430" s="20">
        <v>24639</v>
      </c>
      <c r="C430" s="28" t="s">
        <v>426</v>
      </c>
      <c r="D430" s="29" t="s">
        <v>408</v>
      </c>
      <c r="E430" s="20">
        <v>1</v>
      </c>
      <c r="F430" s="20">
        <v>7.0000000000000007E-2</v>
      </c>
      <c r="G430" s="29">
        <f t="shared" si="17"/>
        <v>7.0000000000000007E-2</v>
      </c>
      <c r="H430" s="33" t="s">
        <v>490</v>
      </c>
    </row>
    <row r="431" spans="1:8" x14ac:dyDescent="0.25">
      <c r="A431" s="6">
        <v>21</v>
      </c>
      <c r="B431" s="20">
        <v>10416</v>
      </c>
      <c r="C431" s="28" t="s">
        <v>365</v>
      </c>
      <c r="D431" s="29" t="s">
        <v>408</v>
      </c>
      <c r="E431" s="20">
        <v>3</v>
      </c>
      <c r="F431" s="20">
        <v>249.9</v>
      </c>
      <c r="G431" s="29">
        <f t="shared" si="17"/>
        <v>749.7</v>
      </c>
      <c r="H431" s="33" t="s">
        <v>490</v>
      </c>
    </row>
    <row r="432" spans="1:8" x14ac:dyDescent="0.25">
      <c r="A432" s="6">
        <v>22</v>
      </c>
      <c r="B432" s="20">
        <v>3668</v>
      </c>
      <c r="C432" s="28" t="s">
        <v>427</v>
      </c>
      <c r="D432" s="29" t="s">
        <v>408</v>
      </c>
      <c r="E432" s="20">
        <v>3</v>
      </c>
      <c r="F432" s="20">
        <v>337.96</v>
      </c>
      <c r="G432" s="29">
        <f t="shared" si="17"/>
        <v>1013.8799999999999</v>
      </c>
      <c r="H432" s="33" t="s">
        <v>490</v>
      </c>
    </row>
    <row r="433" spans="1:8" x14ac:dyDescent="0.25">
      <c r="A433" s="30"/>
      <c r="B433" s="30" t="s">
        <v>43</v>
      </c>
      <c r="C433" s="30"/>
      <c r="D433" s="30"/>
      <c r="E433" s="30"/>
      <c r="F433" s="30"/>
      <c r="G433" s="130">
        <f>SUM(G411:G432)</f>
        <v>13024.91</v>
      </c>
      <c r="H433" s="38"/>
    </row>
    <row r="434" spans="1:8" ht="24.95" customHeight="1" x14ac:dyDescent="0.25">
      <c r="A434" s="20"/>
      <c r="B434" s="203" t="s">
        <v>428</v>
      </c>
      <c r="C434" s="204"/>
      <c r="D434" s="20"/>
      <c r="E434" s="20"/>
      <c r="F434" s="20"/>
      <c r="G434" s="31"/>
      <c r="H434" s="33"/>
    </row>
    <row r="435" spans="1:8" ht="30" x14ac:dyDescent="0.25">
      <c r="A435" s="6">
        <v>1</v>
      </c>
      <c r="B435" s="47">
        <v>35059</v>
      </c>
      <c r="C435" s="47" t="s">
        <v>429</v>
      </c>
      <c r="D435" s="47" t="s">
        <v>57</v>
      </c>
      <c r="E435" s="48">
        <v>1</v>
      </c>
      <c r="F435" s="48" t="s">
        <v>436</v>
      </c>
      <c r="G435" s="48">
        <v>1799.9</v>
      </c>
      <c r="H435" s="33" t="s">
        <v>490</v>
      </c>
    </row>
    <row r="436" spans="1:8" x14ac:dyDescent="0.25">
      <c r="A436" s="6">
        <v>2</v>
      </c>
      <c r="B436" s="47">
        <v>9970</v>
      </c>
      <c r="C436" s="47" t="s">
        <v>430</v>
      </c>
      <c r="D436" s="47" t="s">
        <v>57</v>
      </c>
      <c r="E436" s="48">
        <v>4</v>
      </c>
      <c r="F436" s="48">
        <v>0.01</v>
      </c>
      <c r="G436" s="48">
        <f t="shared" ref="G436:G464" si="18">(E436*F436)</f>
        <v>0.04</v>
      </c>
      <c r="H436" s="33" t="s">
        <v>490</v>
      </c>
    </row>
    <row r="437" spans="1:8" x14ac:dyDescent="0.25">
      <c r="A437" s="6">
        <v>3</v>
      </c>
      <c r="B437" s="47">
        <v>10410</v>
      </c>
      <c r="C437" s="47" t="s">
        <v>431</v>
      </c>
      <c r="D437" s="47" t="s">
        <v>57</v>
      </c>
      <c r="E437" s="48">
        <v>1</v>
      </c>
      <c r="F437" s="48">
        <v>300</v>
      </c>
      <c r="G437" s="48">
        <f t="shared" si="18"/>
        <v>300</v>
      </c>
      <c r="H437" s="33" t="s">
        <v>490</v>
      </c>
    </row>
    <row r="438" spans="1:8" x14ac:dyDescent="0.25">
      <c r="A438" s="6">
        <v>4</v>
      </c>
      <c r="B438" s="47">
        <v>13137</v>
      </c>
      <c r="C438" s="47" t="s">
        <v>432</v>
      </c>
      <c r="D438" s="47" t="s">
        <v>57</v>
      </c>
      <c r="E438" s="48">
        <v>1</v>
      </c>
      <c r="F438" s="48">
        <v>1200</v>
      </c>
      <c r="G438" s="48">
        <f t="shared" si="18"/>
        <v>1200</v>
      </c>
      <c r="H438" s="33" t="s">
        <v>490</v>
      </c>
    </row>
    <row r="439" spans="1:8" x14ac:dyDescent="0.25">
      <c r="A439" s="6">
        <v>5</v>
      </c>
      <c r="B439" s="47">
        <v>23120</v>
      </c>
      <c r="C439" s="47" t="s">
        <v>433</v>
      </c>
      <c r="D439" s="47" t="s">
        <v>57</v>
      </c>
      <c r="E439" s="48">
        <v>1</v>
      </c>
      <c r="F439" s="48">
        <v>1000</v>
      </c>
      <c r="G439" s="48">
        <f t="shared" si="18"/>
        <v>1000</v>
      </c>
      <c r="H439" s="33" t="s">
        <v>490</v>
      </c>
    </row>
    <row r="440" spans="1:8" x14ac:dyDescent="0.25">
      <c r="A440" s="6">
        <v>6</v>
      </c>
      <c r="B440" s="47">
        <v>35393</v>
      </c>
      <c r="C440" s="47" t="s">
        <v>434</v>
      </c>
      <c r="D440" s="47" t="s">
        <v>57</v>
      </c>
      <c r="E440" s="48">
        <v>3</v>
      </c>
      <c r="F440" s="48">
        <v>517.65</v>
      </c>
      <c r="G440" s="48">
        <f t="shared" si="18"/>
        <v>1552.9499999999998</v>
      </c>
      <c r="H440" s="33" t="s">
        <v>490</v>
      </c>
    </row>
    <row r="441" spans="1:8" x14ac:dyDescent="0.25">
      <c r="A441" s="6">
        <v>7</v>
      </c>
      <c r="B441" s="47">
        <v>8751</v>
      </c>
      <c r="C441" s="47" t="s">
        <v>435</v>
      </c>
      <c r="D441" s="47" t="s">
        <v>57</v>
      </c>
      <c r="E441" s="48">
        <v>1</v>
      </c>
      <c r="F441" s="48">
        <v>1000</v>
      </c>
      <c r="G441" s="48">
        <f t="shared" si="18"/>
        <v>1000</v>
      </c>
      <c r="H441" s="33" t="s">
        <v>490</v>
      </c>
    </row>
    <row r="442" spans="1:8" x14ac:dyDescent="0.25">
      <c r="A442" s="6">
        <v>8</v>
      </c>
      <c r="B442" s="47">
        <v>21385</v>
      </c>
      <c r="C442" s="47" t="s">
        <v>437</v>
      </c>
      <c r="D442" s="47" t="s">
        <v>57</v>
      </c>
      <c r="E442" s="48">
        <v>1</v>
      </c>
      <c r="F442" s="48">
        <v>0.16</v>
      </c>
      <c r="G442" s="48">
        <f t="shared" si="18"/>
        <v>0.16</v>
      </c>
      <c r="H442" s="33" t="s">
        <v>490</v>
      </c>
    </row>
    <row r="443" spans="1:8" x14ac:dyDescent="0.25">
      <c r="A443" s="6">
        <v>9</v>
      </c>
      <c r="B443" s="47">
        <v>20894</v>
      </c>
      <c r="C443" s="47" t="s">
        <v>438</v>
      </c>
      <c r="D443" s="47" t="s">
        <v>57</v>
      </c>
      <c r="E443" s="48">
        <v>1</v>
      </c>
      <c r="F443" s="48">
        <v>800</v>
      </c>
      <c r="G443" s="48">
        <f t="shared" si="18"/>
        <v>800</v>
      </c>
      <c r="H443" s="33" t="s">
        <v>490</v>
      </c>
    </row>
    <row r="444" spans="1:8" x14ac:dyDescent="0.25">
      <c r="A444" s="6">
        <v>10</v>
      </c>
      <c r="B444" s="47">
        <v>23650</v>
      </c>
      <c r="C444" s="47" t="s">
        <v>439</v>
      </c>
      <c r="D444" s="47" t="s">
        <v>57</v>
      </c>
      <c r="E444" s="48">
        <v>1</v>
      </c>
      <c r="F444" s="48">
        <v>0.13</v>
      </c>
      <c r="G444" s="48">
        <f t="shared" si="18"/>
        <v>0.13</v>
      </c>
      <c r="H444" s="33" t="s">
        <v>490</v>
      </c>
    </row>
    <row r="445" spans="1:8" x14ac:dyDescent="0.25">
      <c r="A445" s="6">
        <v>11</v>
      </c>
      <c r="B445" s="47">
        <v>13224</v>
      </c>
      <c r="C445" s="47" t="s">
        <v>337</v>
      </c>
      <c r="D445" s="47" t="s">
        <v>57</v>
      </c>
      <c r="E445" s="48">
        <v>1</v>
      </c>
      <c r="F445" s="48">
        <v>355.08</v>
      </c>
      <c r="G445" s="48">
        <f t="shared" si="18"/>
        <v>355.08</v>
      </c>
      <c r="H445" s="33" t="s">
        <v>490</v>
      </c>
    </row>
    <row r="446" spans="1:8" x14ac:dyDescent="0.25">
      <c r="A446" s="6">
        <v>12</v>
      </c>
      <c r="B446" s="47">
        <v>20215</v>
      </c>
      <c r="C446" s="47" t="s">
        <v>440</v>
      </c>
      <c r="D446" s="47" t="s">
        <v>57</v>
      </c>
      <c r="E446" s="48">
        <v>1</v>
      </c>
      <c r="F446" s="48">
        <v>1054</v>
      </c>
      <c r="G446" s="48">
        <f t="shared" si="18"/>
        <v>1054</v>
      </c>
      <c r="H446" s="33" t="s">
        <v>490</v>
      </c>
    </row>
    <row r="447" spans="1:8" x14ac:dyDescent="0.25">
      <c r="A447" s="6">
        <v>13</v>
      </c>
      <c r="B447" s="47">
        <v>9056</v>
      </c>
      <c r="C447" s="47" t="s">
        <v>441</v>
      </c>
      <c r="D447" s="47" t="s">
        <v>57</v>
      </c>
      <c r="E447" s="48">
        <v>1</v>
      </c>
      <c r="F447" s="48">
        <v>0.1</v>
      </c>
      <c r="G447" s="48">
        <f t="shared" si="18"/>
        <v>0.1</v>
      </c>
      <c r="H447" s="33" t="s">
        <v>490</v>
      </c>
    </row>
    <row r="448" spans="1:8" x14ac:dyDescent="0.25">
      <c r="A448" s="6">
        <v>14</v>
      </c>
      <c r="B448" s="47">
        <v>9853</v>
      </c>
      <c r="C448" s="47" t="s">
        <v>442</v>
      </c>
      <c r="D448" s="47" t="s">
        <v>57</v>
      </c>
      <c r="E448" s="48">
        <v>10</v>
      </c>
      <c r="F448" s="48">
        <v>0.12</v>
      </c>
      <c r="G448" s="48">
        <f t="shared" si="18"/>
        <v>1.2</v>
      </c>
      <c r="H448" s="33" t="s">
        <v>490</v>
      </c>
    </row>
    <row r="449" spans="1:8" x14ac:dyDescent="0.25">
      <c r="A449" s="6">
        <v>15</v>
      </c>
      <c r="B449" s="47">
        <v>23177</v>
      </c>
      <c r="C449" s="47" t="s">
        <v>443</v>
      </c>
      <c r="D449" s="47" t="s">
        <v>57</v>
      </c>
      <c r="E449" s="48">
        <v>1</v>
      </c>
      <c r="F449" s="48">
        <v>0.2</v>
      </c>
      <c r="G449" s="48">
        <f t="shared" si="18"/>
        <v>0.2</v>
      </c>
      <c r="H449" s="33" t="s">
        <v>490</v>
      </c>
    </row>
    <row r="450" spans="1:8" x14ac:dyDescent="0.25">
      <c r="A450" s="6">
        <v>16</v>
      </c>
      <c r="B450" s="47">
        <v>24367</v>
      </c>
      <c r="C450" s="47" t="s">
        <v>444</v>
      </c>
      <c r="D450" s="47" t="s">
        <v>57</v>
      </c>
      <c r="E450" s="48">
        <v>1</v>
      </c>
      <c r="F450" s="48">
        <v>0.25</v>
      </c>
      <c r="G450" s="48">
        <f t="shared" si="18"/>
        <v>0.25</v>
      </c>
      <c r="H450" s="33" t="s">
        <v>490</v>
      </c>
    </row>
    <row r="451" spans="1:8" x14ac:dyDescent="0.25">
      <c r="A451" s="6">
        <v>17</v>
      </c>
      <c r="B451" s="47">
        <v>22486</v>
      </c>
      <c r="C451" s="47" t="s">
        <v>439</v>
      </c>
      <c r="D451" s="47" t="s">
        <v>57</v>
      </c>
      <c r="E451" s="48">
        <v>1</v>
      </c>
      <c r="F451" s="48">
        <v>0.13</v>
      </c>
      <c r="G451" s="48">
        <f t="shared" si="18"/>
        <v>0.13</v>
      </c>
      <c r="H451" s="33" t="s">
        <v>490</v>
      </c>
    </row>
    <row r="452" spans="1:8" x14ac:dyDescent="0.25">
      <c r="A452" s="6">
        <v>18</v>
      </c>
      <c r="B452" s="47">
        <v>20325</v>
      </c>
      <c r="C452" s="47" t="s">
        <v>439</v>
      </c>
      <c r="D452" s="47" t="s">
        <v>57</v>
      </c>
      <c r="E452" s="48">
        <v>1</v>
      </c>
      <c r="F452" s="48">
        <v>0.13</v>
      </c>
      <c r="G452" s="48">
        <f t="shared" si="18"/>
        <v>0.13</v>
      </c>
      <c r="H452" s="33" t="s">
        <v>490</v>
      </c>
    </row>
    <row r="453" spans="1:8" x14ac:dyDescent="0.25">
      <c r="A453" s="6">
        <v>19</v>
      </c>
      <c r="B453" s="47">
        <v>7447</v>
      </c>
      <c r="C453" s="47" t="s">
        <v>445</v>
      </c>
      <c r="D453" s="47" t="s">
        <v>57</v>
      </c>
      <c r="E453" s="48">
        <v>1</v>
      </c>
      <c r="F453" s="48">
        <v>0.09</v>
      </c>
      <c r="G453" s="48">
        <f t="shared" si="18"/>
        <v>0.09</v>
      </c>
      <c r="H453" s="33" t="s">
        <v>490</v>
      </c>
    </row>
    <row r="454" spans="1:8" x14ac:dyDescent="0.25">
      <c r="A454" s="6">
        <v>20</v>
      </c>
      <c r="B454" s="47">
        <v>20805</v>
      </c>
      <c r="C454" s="47" t="s">
        <v>446</v>
      </c>
      <c r="D454" s="47" t="s">
        <v>57</v>
      </c>
      <c r="E454" s="48">
        <v>1</v>
      </c>
      <c r="F454" s="48">
        <v>0.45</v>
      </c>
      <c r="G454" s="48">
        <f t="shared" si="18"/>
        <v>0.45</v>
      </c>
      <c r="H454" s="33" t="s">
        <v>490</v>
      </c>
    </row>
    <row r="455" spans="1:8" x14ac:dyDescent="0.25">
      <c r="A455" s="6">
        <v>21</v>
      </c>
      <c r="B455" s="47">
        <v>22432</v>
      </c>
      <c r="C455" s="47" t="s">
        <v>447</v>
      </c>
      <c r="D455" s="47" t="s">
        <v>57</v>
      </c>
      <c r="E455" s="48">
        <v>1</v>
      </c>
      <c r="F455" s="48">
        <v>0.96</v>
      </c>
      <c r="G455" s="48">
        <f t="shared" si="18"/>
        <v>0.96</v>
      </c>
      <c r="H455" s="33" t="s">
        <v>490</v>
      </c>
    </row>
    <row r="456" spans="1:8" x14ac:dyDescent="0.25">
      <c r="A456" s="6">
        <v>22</v>
      </c>
      <c r="B456" s="47">
        <v>22446</v>
      </c>
      <c r="C456" s="47" t="s">
        <v>448</v>
      </c>
      <c r="D456" s="47" t="s">
        <v>57</v>
      </c>
      <c r="E456" s="48">
        <v>1</v>
      </c>
      <c r="F456" s="48">
        <v>0.96</v>
      </c>
      <c r="G456" s="48">
        <f t="shared" si="18"/>
        <v>0.96</v>
      </c>
      <c r="H456" s="33" t="s">
        <v>490</v>
      </c>
    </row>
    <row r="457" spans="1:8" x14ac:dyDescent="0.25">
      <c r="A457" s="6">
        <v>23</v>
      </c>
      <c r="B457" s="47">
        <v>22598</v>
      </c>
      <c r="C457" s="47" t="s">
        <v>448</v>
      </c>
      <c r="D457" s="47" t="s">
        <v>57</v>
      </c>
      <c r="E457" s="48">
        <v>1</v>
      </c>
      <c r="F457" s="48">
        <v>0.96</v>
      </c>
      <c r="G457" s="48">
        <f t="shared" si="18"/>
        <v>0.96</v>
      </c>
      <c r="H457" s="33" t="s">
        <v>490</v>
      </c>
    </row>
    <row r="458" spans="1:8" x14ac:dyDescent="0.25">
      <c r="A458" s="6">
        <v>24</v>
      </c>
      <c r="B458" s="47">
        <v>22925</v>
      </c>
      <c r="C458" s="47" t="s">
        <v>448</v>
      </c>
      <c r="D458" s="47" t="s">
        <v>57</v>
      </c>
      <c r="E458" s="48">
        <v>1</v>
      </c>
      <c r="F458" s="48">
        <v>0.96</v>
      </c>
      <c r="G458" s="48">
        <f t="shared" si="18"/>
        <v>0.96</v>
      </c>
      <c r="H458" s="33" t="s">
        <v>490</v>
      </c>
    </row>
    <row r="459" spans="1:8" x14ac:dyDescent="0.25">
      <c r="A459" s="6">
        <v>25</v>
      </c>
      <c r="B459" s="47">
        <v>22060</v>
      </c>
      <c r="C459" s="47" t="s">
        <v>449</v>
      </c>
      <c r="D459" s="47" t="s">
        <v>57</v>
      </c>
      <c r="E459" s="48">
        <v>1</v>
      </c>
      <c r="F459" s="48">
        <v>0.13</v>
      </c>
      <c r="G459" s="48">
        <f t="shared" si="18"/>
        <v>0.13</v>
      </c>
      <c r="H459" s="33" t="s">
        <v>490</v>
      </c>
    </row>
    <row r="460" spans="1:8" x14ac:dyDescent="0.25">
      <c r="A460" s="6">
        <v>26</v>
      </c>
      <c r="B460" s="47">
        <v>20610</v>
      </c>
      <c r="C460" s="47" t="s">
        <v>449</v>
      </c>
      <c r="D460" s="47" t="s">
        <v>57</v>
      </c>
      <c r="E460" s="48">
        <v>1</v>
      </c>
      <c r="F460" s="48">
        <v>0.13</v>
      </c>
      <c r="G460" s="48">
        <f t="shared" si="18"/>
        <v>0.13</v>
      </c>
      <c r="H460" s="33" t="s">
        <v>490</v>
      </c>
    </row>
    <row r="461" spans="1:8" x14ac:dyDescent="0.25">
      <c r="A461" s="6">
        <v>27</v>
      </c>
      <c r="B461" s="47">
        <v>20555</v>
      </c>
      <c r="C461" s="47" t="s">
        <v>450</v>
      </c>
      <c r="D461" s="47" t="s">
        <v>57</v>
      </c>
      <c r="E461" s="48">
        <v>1</v>
      </c>
      <c r="F461" s="48">
        <v>0.22</v>
      </c>
      <c r="G461" s="48">
        <f t="shared" si="18"/>
        <v>0.22</v>
      </c>
      <c r="H461" s="33" t="s">
        <v>490</v>
      </c>
    </row>
    <row r="462" spans="1:8" x14ac:dyDescent="0.25">
      <c r="A462" s="6">
        <v>28</v>
      </c>
      <c r="B462" s="47">
        <v>9989</v>
      </c>
      <c r="C462" s="47" t="s">
        <v>451</v>
      </c>
      <c r="D462" s="47" t="s">
        <v>57</v>
      </c>
      <c r="E462" s="48">
        <v>1</v>
      </c>
      <c r="F462" s="48">
        <v>195</v>
      </c>
      <c r="G462" s="48">
        <f t="shared" si="18"/>
        <v>195</v>
      </c>
      <c r="H462" s="33" t="s">
        <v>490</v>
      </c>
    </row>
    <row r="463" spans="1:8" x14ac:dyDescent="0.25">
      <c r="A463" s="6">
        <v>29</v>
      </c>
      <c r="B463" s="47">
        <v>10525</v>
      </c>
      <c r="C463" s="47" t="s">
        <v>452</v>
      </c>
      <c r="D463" s="47" t="s">
        <v>57</v>
      </c>
      <c r="E463" s="48">
        <v>1</v>
      </c>
      <c r="F463" s="48">
        <v>300</v>
      </c>
      <c r="G463" s="48">
        <f t="shared" si="18"/>
        <v>300</v>
      </c>
      <c r="H463" s="33" t="s">
        <v>490</v>
      </c>
    </row>
    <row r="464" spans="1:8" x14ac:dyDescent="0.25">
      <c r="A464" s="6">
        <v>30</v>
      </c>
      <c r="B464" s="47">
        <v>20215</v>
      </c>
      <c r="C464" s="47" t="s">
        <v>440</v>
      </c>
      <c r="D464" s="47" t="s">
        <v>57</v>
      </c>
      <c r="E464" s="48">
        <v>1</v>
      </c>
      <c r="F464" s="48">
        <v>1054</v>
      </c>
      <c r="G464" s="48">
        <f t="shared" si="18"/>
        <v>1054</v>
      </c>
      <c r="H464" s="33" t="s">
        <v>490</v>
      </c>
    </row>
    <row r="465" spans="1:8" x14ac:dyDescent="0.25">
      <c r="A465" s="30"/>
      <c r="B465" s="30" t="s">
        <v>43</v>
      </c>
      <c r="C465" s="30"/>
      <c r="D465" s="30"/>
      <c r="E465" s="30"/>
      <c r="F465" s="49"/>
      <c r="G465" s="130">
        <f>SUM(G435:G464)</f>
        <v>10618.129999999996</v>
      </c>
      <c r="H465" s="38"/>
    </row>
    <row r="466" spans="1:8" ht="24.95" customHeight="1" x14ac:dyDescent="0.25">
      <c r="A466" s="20"/>
      <c r="B466" s="203" t="s">
        <v>1119</v>
      </c>
      <c r="C466" s="204"/>
      <c r="D466" s="20"/>
      <c r="E466" s="20"/>
      <c r="F466" s="20"/>
      <c r="G466" s="31"/>
      <c r="H466" s="20"/>
    </row>
    <row r="467" spans="1:8" ht="42" customHeight="1" x14ac:dyDescent="0.25">
      <c r="A467" s="32">
        <v>1</v>
      </c>
      <c r="B467" s="47">
        <v>27187</v>
      </c>
      <c r="C467" s="47" t="s">
        <v>453</v>
      </c>
      <c r="D467" s="47" t="s">
        <v>57</v>
      </c>
      <c r="E467" s="47">
        <v>1</v>
      </c>
      <c r="F467" s="50">
        <v>856.8</v>
      </c>
      <c r="G467" s="47">
        <f t="shared" ref="G467:G498" si="19">(E467*F467)</f>
        <v>856.8</v>
      </c>
      <c r="H467" s="47" t="s">
        <v>454</v>
      </c>
    </row>
    <row r="468" spans="1:8" ht="31.5" customHeight="1" x14ac:dyDescent="0.25">
      <c r="A468" s="32">
        <v>2</v>
      </c>
      <c r="B468" s="47">
        <v>25083</v>
      </c>
      <c r="C468" s="47" t="s">
        <v>455</v>
      </c>
      <c r="D468" s="47" t="s">
        <v>57</v>
      </c>
      <c r="E468" s="47">
        <v>3</v>
      </c>
      <c r="F468" s="50">
        <v>78.72</v>
      </c>
      <c r="G468" s="47">
        <f t="shared" si="19"/>
        <v>236.16</v>
      </c>
      <c r="H468" s="33" t="s">
        <v>490</v>
      </c>
    </row>
    <row r="469" spans="1:8" ht="27.75" customHeight="1" x14ac:dyDescent="0.25">
      <c r="A469" s="32">
        <v>3</v>
      </c>
      <c r="B469" s="47">
        <v>7841</v>
      </c>
      <c r="C469" s="47" t="s">
        <v>456</v>
      </c>
      <c r="D469" s="47" t="s">
        <v>57</v>
      </c>
      <c r="E469" s="47">
        <v>1</v>
      </c>
      <c r="F469" s="50">
        <v>0.01</v>
      </c>
      <c r="G469" s="47">
        <f t="shared" si="19"/>
        <v>0.01</v>
      </c>
      <c r="H469" s="33" t="s">
        <v>490</v>
      </c>
    </row>
    <row r="470" spans="1:8" ht="22.5" customHeight="1" x14ac:dyDescent="0.25">
      <c r="A470" s="32">
        <v>4</v>
      </c>
      <c r="B470" s="47">
        <v>7861</v>
      </c>
      <c r="C470" s="47" t="s">
        <v>457</v>
      </c>
      <c r="D470" s="47" t="s">
        <v>57</v>
      </c>
      <c r="E470" s="47">
        <v>2</v>
      </c>
      <c r="F470" s="50">
        <v>22.63</v>
      </c>
      <c r="G470" s="47">
        <f t="shared" si="19"/>
        <v>45.26</v>
      </c>
      <c r="H470" s="33" t="s">
        <v>490</v>
      </c>
    </row>
    <row r="471" spans="1:8" x14ac:dyDescent="0.25">
      <c r="A471" s="32">
        <v>5</v>
      </c>
      <c r="B471" s="47">
        <v>8400</v>
      </c>
      <c r="C471" s="47" t="s">
        <v>458</v>
      </c>
      <c r="D471" s="47" t="s">
        <v>57</v>
      </c>
      <c r="E471" s="47">
        <v>1</v>
      </c>
      <c r="F471" s="50">
        <v>0.81</v>
      </c>
      <c r="G471" s="47">
        <f t="shared" si="19"/>
        <v>0.81</v>
      </c>
      <c r="H471" s="33" t="s">
        <v>490</v>
      </c>
    </row>
    <row r="472" spans="1:8" x14ac:dyDescent="0.25">
      <c r="A472" s="32">
        <v>6</v>
      </c>
      <c r="B472" s="47">
        <v>8503</v>
      </c>
      <c r="C472" s="47" t="s">
        <v>459</v>
      </c>
      <c r="D472" s="47" t="s">
        <v>57</v>
      </c>
      <c r="E472" s="47">
        <v>1</v>
      </c>
      <c r="F472" s="50">
        <v>79.14</v>
      </c>
      <c r="G472" s="47">
        <f t="shared" si="19"/>
        <v>79.14</v>
      </c>
      <c r="H472" s="33" t="s">
        <v>490</v>
      </c>
    </row>
    <row r="473" spans="1:8" x14ac:dyDescent="0.25">
      <c r="A473" s="32">
        <v>7</v>
      </c>
      <c r="B473" s="47">
        <v>22528</v>
      </c>
      <c r="C473" s="47" t="s">
        <v>460</v>
      </c>
      <c r="D473" s="47" t="s">
        <v>57</v>
      </c>
      <c r="E473" s="47">
        <v>1</v>
      </c>
      <c r="F473" s="50">
        <v>4</v>
      </c>
      <c r="G473" s="47">
        <f t="shared" si="19"/>
        <v>4</v>
      </c>
      <c r="H473" s="33" t="s">
        <v>490</v>
      </c>
    </row>
    <row r="474" spans="1:8" x14ac:dyDescent="0.25">
      <c r="A474" s="32">
        <v>8</v>
      </c>
      <c r="B474" s="47">
        <v>9039</v>
      </c>
      <c r="C474" s="47" t="s">
        <v>461</v>
      </c>
      <c r="D474" s="47" t="s">
        <v>57</v>
      </c>
      <c r="E474" s="47">
        <v>1</v>
      </c>
      <c r="F474" s="50">
        <v>0.04</v>
      </c>
      <c r="G474" s="47">
        <f t="shared" si="19"/>
        <v>0.04</v>
      </c>
      <c r="H474" s="33" t="s">
        <v>490</v>
      </c>
    </row>
    <row r="475" spans="1:8" x14ac:dyDescent="0.25">
      <c r="A475" s="32">
        <v>9</v>
      </c>
      <c r="B475" s="47">
        <v>9319</v>
      </c>
      <c r="C475" s="47" t="s">
        <v>462</v>
      </c>
      <c r="D475" s="47" t="s">
        <v>57</v>
      </c>
      <c r="E475" s="47">
        <v>3</v>
      </c>
      <c r="F475" s="50">
        <v>5.91</v>
      </c>
      <c r="G475" s="47">
        <f t="shared" si="19"/>
        <v>17.73</v>
      </c>
      <c r="H475" s="33" t="s">
        <v>490</v>
      </c>
    </row>
    <row r="476" spans="1:8" x14ac:dyDescent="0.25">
      <c r="A476" s="32">
        <v>10</v>
      </c>
      <c r="B476" s="47">
        <v>9322</v>
      </c>
      <c r="C476" s="47" t="s">
        <v>463</v>
      </c>
      <c r="D476" s="47" t="s">
        <v>57</v>
      </c>
      <c r="E476" s="47">
        <v>4</v>
      </c>
      <c r="F476" s="50">
        <v>47.6</v>
      </c>
      <c r="G476" s="47">
        <f t="shared" si="19"/>
        <v>190.4</v>
      </c>
      <c r="H476" s="33" t="s">
        <v>490</v>
      </c>
    </row>
    <row r="477" spans="1:8" x14ac:dyDescent="0.25">
      <c r="A477" s="32">
        <v>11</v>
      </c>
      <c r="B477" s="47">
        <v>21918</v>
      </c>
      <c r="C477" s="47" t="s">
        <v>464</v>
      </c>
      <c r="D477" s="47" t="s">
        <v>57</v>
      </c>
      <c r="E477" s="47">
        <v>1</v>
      </c>
      <c r="F477" s="50">
        <v>0.09</v>
      </c>
      <c r="G477" s="47">
        <f t="shared" si="19"/>
        <v>0.09</v>
      </c>
      <c r="H477" s="33" t="s">
        <v>490</v>
      </c>
    </row>
    <row r="478" spans="1:8" x14ac:dyDescent="0.25">
      <c r="A478" s="32">
        <v>12</v>
      </c>
      <c r="B478" s="47">
        <v>21977</v>
      </c>
      <c r="C478" s="47" t="s">
        <v>465</v>
      </c>
      <c r="D478" s="47" t="s">
        <v>57</v>
      </c>
      <c r="E478" s="47">
        <v>1</v>
      </c>
      <c r="F478" s="50">
        <v>0.09</v>
      </c>
      <c r="G478" s="47">
        <f t="shared" si="19"/>
        <v>0.09</v>
      </c>
      <c r="H478" s="33" t="s">
        <v>490</v>
      </c>
    </row>
    <row r="479" spans="1:8" x14ac:dyDescent="0.25">
      <c r="A479" s="32">
        <v>13</v>
      </c>
      <c r="B479" s="47">
        <v>9631</v>
      </c>
      <c r="C479" s="47" t="s">
        <v>466</v>
      </c>
      <c r="D479" s="47" t="s">
        <v>57</v>
      </c>
      <c r="E479" s="47">
        <v>145</v>
      </c>
      <c r="F479" s="50">
        <v>0.01</v>
      </c>
      <c r="G479" s="47">
        <f t="shared" si="19"/>
        <v>1.45</v>
      </c>
      <c r="H479" s="33" t="s">
        <v>490</v>
      </c>
    </row>
    <row r="480" spans="1:8" x14ac:dyDescent="0.25">
      <c r="A480" s="32">
        <v>14</v>
      </c>
      <c r="B480" s="47">
        <v>9895</v>
      </c>
      <c r="C480" s="47" t="s">
        <v>467</v>
      </c>
      <c r="D480" s="47" t="s">
        <v>57</v>
      </c>
      <c r="E480" s="47">
        <v>1</v>
      </c>
      <c r="F480" s="50">
        <v>0.31</v>
      </c>
      <c r="G480" s="47">
        <f t="shared" si="19"/>
        <v>0.31</v>
      </c>
      <c r="H480" s="33" t="s">
        <v>490</v>
      </c>
    </row>
    <row r="481" spans="1:8" x14ac:dyDescent="0.25">
      <c r="A481" s="32">
        <v>15</v>
      </c>
      <c r="B481" s="47">
        <v>9929</v>
      </c>
      <c r="C481" s="47" t="s">
        <v>468</v>
      </c>
      <c r="D481" s="47" t="s">
        <v>57</v>
      </c>
      <c r="E481" s="47">
        <v>4</v>
      </c>
      <c r="F481" s="50">
        <v>0.7</v>
      </c>
      <c r="G481" s="47">
        <f t="shared" si="19"/>
        <v>2.8</v>
      </c>
      <c r="H481" s="33" t="s">
        <v>490</v>
      </c>
    </row>
    <row r="482" spans="1:8" x14ac:dyDescent="0.25">
      <c r="A482" s="32">
        <v>16</v>
      </c>
      <c r="B482" s="47">
        <v>9939</v>
      </c>
      <c r="C482" s="47" t="s">
        <v>469</v>
      </c>
      <c r="D482" s="47" t="s">
        <v>57</v>
      </c>
      <c r="E482" s="47">
        <v>1</v>
      </c>
      <c r="F482" s="50">
        <v>100</v>
      </c>
      <c r="G482" s="47">
        <f t="shared" si="19"/>
        <v>100</v>
      </c>
      <c r="H482" s="33" t="s">
        <v>490</v>
      </c>
    </row>
    <row r="483" spans="1:8" x14ac:dyDescent="0.25">
      <c r="A483" s="32">
        <v>17</v>
      </c>
      <c r="B483" s="47">
        <v>25077</v>
      </c>
      <c r="C483" s="47" t="s">
        <v>470</v>
      </c>
      <c r="D483" s="47" t="s">
        <v>57</v>
      </c>
      <c r="E483" s="47">
        <v>3</v>
      </c>
      <c r="F483" s="50">
        <v>342</v>
      </c>
      <c r="G483" s="47">
        <f t="shared" si="19"/>
        <v>1026</v>
      </c>
      <c r="H483" s="33" t="s">
        <v>490</v>
      </c>
    </row>
    <row r="484" spans="1:8" x14ac:dyDescent="0.25">
      <c r="A484" s="32">
        <v>18</v>
      </c>
      <c r="B484" s="47">
        <v>10185</v>
      </c>
      <c r="C484" s="47" t="s">
        <v>471</v>
      </c>
      <c r="D484" s="47" t="s">
        <v>57</v>
      </c>
      <c r="E484" s="47">
        <v>1</v>
      </c>
      <c r="F484" s="50">
        <v>40</v>
      </c>
      <c r="G484" s="47">
        <f t="shared" si="19"/>
        <v>40</v>
      </c>
      <c r="H484" s="33" t="s">
        <v>490</v>
      </c>
    </row>
    <row r="485" spans="1:8" x14ac:dyDescent="0.25">
      <c r="A485" s="32">
        <v>19</v>
      </c>
      <c r="B485" s="47">
        <v>3678</v>
      </c>
      <c r="C485" s="47" t="s">
        <v>472</v>
      </c>
      <c r="D485" s="47" t="s">
        <v>57</v>
      </c>
      <c r="E485" s="47">
        <v>2</v>
      </c>
      <c r="F485" s="50">
        <v>11.58</v>
      </c>
      <c r="G485" s="47">
        <f t="shared" si="19"/>
        <v>23.16</v>
      </c>
      <c r="H485" s="33" t="s">
        <v>490</v>
      </c>
    </row>
    <row r="486" spans="1:8" x14ac:dyDescent="0.25">
      <c r="A486" s="32">
        <v>20</v>
      </c>
      <c r="B486" s="47">
        <v>10248</v>
      </c>
      <c r="C486" s="47" t="s">
        <v>473</v>
      </c>
      <c r="D486" s="47" t="s">
        <v>57</v>
      </c>
      <c r="E486" s="47">
        <v>1</v>
      </c>
      <c r="F486" s="50">
        <v>7.0000000000000007E-2</v>
      </c>
      <c r="G486" s="47">
        <f t="shared" si="19"/>
        <v>7.0000000000000007E-2</v>
      </c>
      <c r="H486" s="33" t="s">
        <v>490</v>
      </c>
    </row>
    <row r="487" spans="1:8" x14ac:dyDescent="0.25">
      <c r="A487" s="32">
        <v>21</v>
      </c>
      <c r="B487" s="47">
        <v>10332</v>
      </c>
      <c r="C487" s="47" t="s">
        <v>474</v>
      </c>
      <c r="D487" s="47" t="s">
        <v>57</v>
      </c>
      <c r="E487" s="47">
        <v>2</v>
      </c>
      <c r="F487" s="50">
        <v>0.02</v>
      </c>
      <c r="G487" s="47">
        <f t="shared" si="19"/>
        <v>0.04</v>
      </c>
      <c r="H487" s="33" t="s">
        <v>490</v>
      </c>
    </row>
    <row r="488" spans="1:8" x14ac:dyDescent="0.25">
      <c r="A488" s="32">
        <v>22</v>
      </c>
      <c r="B488" s="47">
        <v>10399</v>
      </c>
      <c r="C488" s="47" t="s">
        <v>475</v>
      </c>
      <c r="D488" s="47" t="s">
        <v>57</v>
      </c>
      <c r="E488" s="47">
        <v>2</v>
      </c>
      <c r="F488" s="50">
        <v>4.58</v>
      </c>
      <c r="G488" s="47">
        <f t="shared" si="19"/>
        <v>9.16</v>
      </c>
      <c r="H488" s="33" t="s">
        <v>490</v>
      </c>
    </row>
    <row r="489" spans="1:8" x14ac:dyDescent="0.25">
      <c r="A489" s="32">
        <v>23</v>
      </c>
      <c r="B489" s="47">
        <v>10399</v>
      </c>
      <c r="C489" s="47" t="s">
        <v>476</v>
      </c>
      <c r="D489" s="47" t="s">
        <v>57</v>
      </c>
      <c r="E489" s="47">
        <v>1</v>
      </c>
      <c r="F489" s="50">
        <v>10</v>
      </c>
      <c r="G489" s="47">
        <f t="shared" si="19"/>
        <v>10</v>
      </c>
      <c r="H489" s="33" t="s">
        <v>490</v>
      </c>
    </row>
    <row r="490" spans="1:8" x14ac:dyDescent="0.25">
      <c r="A490" s="32">
        <v>24</v>
      </c>
      <c r="B490" s="47">
        <v>3658</v>
      </c>
      <c r="C490" s="47" t="s">
        <v>477</v>
      </c>
      <c r="D490" s="47" t="s">
        <v>57</v>
      </c>
      <c r="E490" s="47">
        <v>6</v>
      </c>
      <c r="F490" s="50">
        <v>1.5</v>
      </c>
      <c r="G490" s="47">
        <f t="shared" si="19"/>
        <v>9</v>
      </c>
      <c r="H490" s="33" t="s">
        <v>490</v>
      </c>
    </row>
    <row r="491" spans="1:8" x14ac:dyDescent="0.25">
      <c r="A491" s="32">
        <v>25</v>
      </c>
      <c r="B491" s="47">
        <v>24675</v>
      </c>
      <c r="C491" s="47" t="s">
        <v>478</v>
      </c>
      <c r="D491" s="47" t="s">
        <v>57</v>
      </c>
      <c r="E491" s="47">
        <v>1</v>
      </c>
      <c r="F491" s="50">
        <v>77.349999999999994</v>
      </c>
      <c r="G491" s="47">
        <f t="shared" si="19"/>
        <v>77.349999999999994</v>
      </c>
      <c r="H491" s="33" t="s">
        <v>490</v>
      </c>
    </row>
    <row r="492" spans="1:8" x14ac:dyDescent="0.25">
      <c r="A492" s="32">
        <v>26</v>
      </c>
      <c r="B492" s="47">
        <v>24443</v>
      </c>
      <c r="C492" s="47" t="s">
        <v>479</v>
      </c>
      <c r="D492" s="47" t="s">
        <v>57</v>
      </c>
      <c r="E492" s="47">
        <v>1</v>
      </c>
      <c r="F492" s="50">
        <v>0.15</v>
      </c>
      <c r="G492" s="47">
        <f t="shared" si="19"/>
        <v>0.15</v>
      </c>
      <c r="H492" s="33" t="s">
        <v>490</v>
      </c>
    </row>
    <row r="493" spans="1:8" x14ac:dyDescent="0.25">
      <c r="A493" s="32">
        <v>27</v>
      </c>
      <c r="B493" s="47">
        <v>21829</v>
      </c>
      <c r="C493" s="47" t="s">
        <v>480</v>
      </c>
      <c r="D493" s="47" t="s">
        <v>57</v>
      </c>
      <c r="E493" s="47">
        <v>1</v>
      </c>
      <c r="F493" s="50">
        <v>0.28000000000000003</v>
      </c>
      <c r="G493" s="47">
        <f t="shared" si="19"/>
        <v>0.28000000000000003</v>
      </c>
      <c r="H493" s="33" t="s">
        <v>490</v>
      </c>
    </row>
    <row r="494" spans="1:8" x14ac:dyDescent="0.25">
      <c r="A494" s="32">
        <v>28</v>
      </c>
      <c r="B494" s="47">
        <v>24412</v>
      </c>
      <c r="C494" s="47" t="s">
        <v>481</v>
      </c>
      <c r="D494" s="47" t="s">
        <v>57</v>
      </c>
      <c r="E494" s="47">
        <v>1</v>
      </c>
      <c r="F494" s="50">
        <v>0.28000000000000003</v>
      </c>
      <c r="G494" s="47">
        <f t="shared" si="19"/>
        <v>0.28000000000000003</v>
      </c>
      <c r="H494" s="33" t="s">
        <v>490</v>
      </c>
    </row>
    <row r="495" spans="1:8" x14ac:dyDescent="0.25">
      <c r="A495" s="32">
        <v>29</v>
      </c>
      <c r="B495" s="47">
        <v>24626</v>
      </c>
      <c r="C495" s="47" t="s">
        <v>482</v>
      </c>
      <c r="D495" s="47" t="s">
        <v>57</v>
      </c>
      <c r="E495" s="47">
        <v>1</v>
      </c>
      <c r="F495" s="50">
        <v>0.24</v>
      </c>
      <c r="G495" s="47">
        <f t="shared" si="19"/>
        <v>0.24</v>
      </c>
      <c r="H495" s="33" t="s">
        <v>490</v>
      </c>
    </row>
    <row r="496" spans="1:8" x14ac:dyDescent="0.25">
      <c r="A496" s="32">
        <v>30</v>
      </c>
      <c r="B496" s="47">
        <v>22232</v>
      </c>
      <c r="C496" s="47" t="s">
        <v>483</v>
      </c>
      <c r="D496" s="47" t="s">
        <v>57</v>
      </c>
      <c r="E496" s="47">
        <v>1</v>
      </c>
      <c r="F496" s="50">
        <v>0.1</v>
      </c>
      <c r="G496" s="47">
        <f t="shared" si="19"/>
        <v>0.1</v>
      </c>
      <c r="H496" s="33" t="s">
        <v>490</v>
      </c>
    </row>
    <row r="497" spans="1:8" x14ac:dyDescent="0.25">
      <c r="A497" s="32">
        <v>31</v>
      </c>
      <c r="B497" s="47">
        <v>22324</v>
      </c>
      <c r="C497" s="47" t="s">
        <v>484</v>
      </c>
      <c r="D497" s="47" t="s">
        <v>57</v>
      </c>
      <c r="E497" s="47">
        <v>1</v>
      </c>
      <c r="F497" s="50">
        <v>0.08</v>
      </c>
      <c r="G497" s="47">
        <f t="shared" si="19"/>
        <v>0.08</v>
      </c>
      <c r="H497" s="33" t="s">
        <v>490</v>
      </c>
    </row>
    <row r="498" spans="1:8" x14ac:dyDescent="0.25">
      <c r="A498" s="32">
        <v>32</v>
      </c>
      <c r="B498" s="47">
        <v>21144</v>
      </c>
      <c r="C498" s="47" t="s">
        <v>485</v>
      </c>
      <c r="D498" s="47" t="s">
        <v>57</v>
      </c>
      <c r="E498" s="47">
        <v>1</v>
      </c>
      <c r="F498" s="50">
        <v>2143.4899999999998</v>
      </c>
      <c r="G498" s="47">
        <f t="shared" si="19"/>
        <v>2143.4899999999998</v>
      </c>
      <c r="H498" s="33" t="s">
        <v>490</v>
      </c>
    </row>
    <row r="499" spans="1:8" x14ac:dyDescent="0.25">
      <c r="A499" s="32">
        <v>33</v>
      </c>
      <c r="B499" s="47">
        <v>20867</v>
      </c>
      <c r="C499" s="47" t="s">
        <v>485</v>
      </c>
      <c r="D499" s="47" t="s">
        <v>57</v>
      </c>
      <c r="E499" s="47">
        <v>1</v>
      </c>
      <c r="F499" s="50">
        <v>2143.4899999999998</v>
      </c>
      <c r="G499" s="47">
        <f t="shared" ref="G499:G527" si="20">(E499*F499)</f>
        <v>2143.4899999999998</v>
      </c>
      <c r="H499" s="33" t="s">
        <v>490</v>
      </c>
    </row>
    <row r="500" spans="1:8" x14ac:dyDescent="0.25">
      <c r="A500" s="32">
        <v>34</v>
      </c>
      <c r="B500" s="47">
        <v>22932</v>
      </c>
      <c r="C500" s="47" t="s">
        <v>485</v>
      </c>
      <c r="D500" s="47" t="s">
        <v>57</v>
      </c>
      <c r="E500" s="47">
        <v>1</v>
      </c>
      <c r="F500" s="50">
        <v>2143.4899999999998</v>
      </c>
      <c r="G500" s="47">
        <f t="shared" si="20"/>
        <v>2143.4899999999998</v>
      </c>
      <c r="H500" s="33" t="s">
        <v>490</v>
      </c>
    </row>
    <row r="501" spans="1:8" x14ac:dyDescent="0.25">
      <c r="A501" s="32">
        <v>35</v>
      </c>
      <c r="B501" s="47">
        <v>22188</v>
      </c>
      <c r="C501" s="47" t="s">
        <v>486</v>
      </c>
      <c r="D501" s="47" t="s">
        <v>57</v>
      </c>
      <c r="E501" s="47">
        <v>1</v>
      </c>
      <c r="F501" s="50">
        <v>0.09</v>
      </c>
      <c r="G501" s="47">
        <f t="shared" si="20"/>
        <v>0.09</v>
      </c>
      <c r="H501" s="33" t="s">
        <v>490</v>
      </c>
    </row>
    <row r="502" spans="1:8" x14ac:dyDescent="0.25">
      <c r="A502" s="32">
        <v>36</v>
      </c>
      <c r="B502" s="47">
        <v>23330</v>
      </c>
      <c r="C502" s="47" t="s">
        <v>487</v>
      </c>
      <c r="D502" s="47" t="s">
        <v>57</v>
      </c>
      <c r="E502" s="47">
        <v>1</v>
      </c>
      <c r="F502" s="50">
        <v>0.09</v>
      </c>
      <c r="G502" s="47">
        <f t="shared" si="20"/>
        <v>0.09</v>
      </c>
      <c r="H502" s="33" t="s">
        <v>490</v>
      </c>
    </row>
    <row r="503" spans="1:8" x14ac:dyDescent="0.25">
      <c r="A503" s="32">
        <v>37</v>
      </c>
      <c r="B503" s="47">
        <v>23070</v>
      </c>
      <c r="C503" s="47" t="s">
        <v>487</v>
      </c>
      <c r="D503" s="47" t="s">
        <v>57</v>
      </c>
      <c r="E503" s="47">
        <v>1</v>
      </c>
      <c r="F503" s="50">
        <v>0.09</v>
      </c>
      <c r="G503" s="47">
        <f t="shared" si="20"/>
        <v>0.09</v>
      </c>
      <c r="H503" s="33" t="s">
        <v>490</v>
      </c>
    </row>
    <row r="504" spans="1:8" x14ac:dyDescent="0.25">
      <c r="A504" s="32">
        <v>38</v>
      </c>
      <c r="B504" s="47">
        <v>24254</v>
      </c>
      <c r="C504" s="47" t="s">
        <v>488</v>
      </c>
      <c r="D504" s="47" t="s">
        <v>57</v>
      </c>
      <c r="E504" s="47">
        <v>1</v>
      </c>
      <c r="F504" s="50">
        <v>0.28000000000000003</v>
      </c>
      <c r="G504" s="47">
        <f t="shared" si="20"/>
        <v>0.28000000000000003</v>
      </c>
      <c r="H504" s="33" t="s">
        <v>490</v>
      </c>
    </row>
    <row r="505" spans="1:8" x14ac:dyDescent="0.25">
      <c r="A505" s="32">
        <v>39</v>
      </c>
      <c r="B505" s="47">
        <v>10196</v>
      </c>
      <c r="C505" s="47" t="s">
        <v>489</v>
      </c>
      <c r="D505" s="47" t="s">
        <v>57</v>
      </c>
      <c r="E505" s="47">
        <v>10</v>
      </c>
      <c r="F505" s="50">
        <v>53.55</v>
      </c>
      <c r="G505" s="47">
        <f t="shared" si="20"/>
        <v>535.5</v>
      </c>
      <c r="H505" s="33" t="s">
        <v>490</v>
      </c>
    </row>
    <row r="506" spans="1:8" x14ac:dyDescent="0.25">
      <c r="A506" s="32">
        <v>40</v>
      </c>
      <c r="B506" s="47">
        <v>7412</v>
      </c>
      <c r="C506" s="47" t="s">
        <v>1120</v>
      </c>
      <c r="D506" s="47" t="s">
        <v>57</v>
      </c>
      <c r="E506" s="47">
        <v>4</v>
      </c>
      <c r="F506" s="50">
        <v>0.02</v>
      </c>
      <c r="G506" s="47">
        <f t="shared" si="20"/>
        <v>0.08</v>
      </c>
      <c r="H506" s="33" t="s">
        <v>490</v>
      </c>
    </row>
    <row r="507" spans="1:8" x14ac:dyDescent="0.25">
      <c r="A507" s="32">
        <v>41</v>
      </c>
      <c r="B507" s="47">
        <v>7507</v>
      </c>
      <c r="C507" s="47" t="s">
        <v>1121</v>
      </c>
      <c r="D507" s="47" t="s">
        <v>57</v>
      </c>
      <c r="E507" s="47">
        <v>5</v>
      </c>
      <c r="F507" s="50">
        <v>0.01</v>
      </c>
      <c r="G507" s="47">
        <f t="shared" si="20"/>
        <v>0.05</v>
      </c>
      <c r="H507" s="33" t="s">
        <v>490</v>
      </c>
    </row>
    <row r="508" spans="1:8" x14ac:dyDescent="0.25">
      <c r="A508" s="32">
        <v>42</v>
      </c>
      <c r="B508" s="47">
        <v>7507</v>
      </c>
      <c r="C508" s="47" t="s">
        <v>1121</v>
      </c>
      <c r="D508" s="47" t="s">
        <v>57</v>
      </c>
      <c r="E508" s="47">
        <v>12</v>
      </c>
      <c r="F508" s="50">
        <v>0.03</v>
      </c>
      <c r="G508" s="47">
        <f t="shared" si="20"/>
        <v>0.36</v>
      </c>
      <c r="H508" s="33" t="s">
        <v>490</v>
      </c>
    </row>
    <row r="509" spans="1:8" x14ac:dyDescent="0.25">
      <c r="A509" s="32">
        <v>43</v>
      </c>
      <c r="B509" s="47">
        <v>7517</v>
      </c>
      <c r="C509" s="47" t="s">
        <v>1122</v>
      </c>
      <c r="D509" s="47" t="s">
        <v>57</v>
      </c>
      <c r="E509" s="47">
        <v>1</v>
      </c>
      <c r="F509" s="50">
        <v>5.3</v>
      </c>
      <c r="G509" s="47">
        <f t="shared" si="20"/>
        <v>5.3</v>
      </c>
      <c r="H509" s="33" t="s">
        <v>490</v>
      </c>
    </row>
    <row r="510" spans="1:8" x14ac:dyDescent="0.25">
      <c r="A510" s="32">
        <v>44</v>
      </c>
      <c r="B510" s="47">
        <v>7696</v>
      </c>
      <c r="C510" s="47" t="s">
        <v>1123</v>
      </c>
      <c r="D510" s="47" t="s">
        <v>57</v>
      </c>
      <c r="E510" s="47">
        <v>13</v>
      </c>
      <c r="F510" s="50">
        <v>0.1</v>
      </c>
      <c r="G510" s="47">
        <f t="shared" si="20"/>
        <v>1.3</v>
      </c>
      <c r="H510" s="33" t="s">
        <v>490</v>
      </c>
    </row>
    <row r="511" spans="1:8" x14ac:dyDescent="0.25">
      <c r="A511" s="32">
        <v>45</v>
      </c>
      <c r="B511" s="47">
        <v>7708</v>
      </c>
      <c r="C511" s="47" t="s">
        <v>1124</v>
      </c>
      <c r="D511" s="47" t="s">
        <v>57</v>
      </c>
      <c r="E511" s="47">
        <v>1</v>
      </c>
      <c r="F511" s="50">
        <v>2</v>
      </c>
      <c r="G511" s="47">
        <f t="shared" si="20"/>
        <v>2</v>
      </c>
      <c r="H511" s="33" t="s">
        <v>490</v>
      </c>
    </row>
    <row r="512" spans="1:8" x14ac:dyDescent="0.25">
      <c r="A512" s="32">
        <v>46</v>
      </c>
      <c r="B512" s="47">
        <v>8144</v>
      </c>
      <c r="C512" s="47" t="s">
        <v>1125</v>
      </c>
      <c r="D512" s="47" t="s">
        <v>57</v>
      </c>
      <c r="E512" s="47">
        <v>1</v>
      </c>
      <c r="F512" s="50">
        <v>0.01</v>
      </c>
      <c r="G512" s="47">
        <f t="shared" si="20"/>
        <v>0.01</v>
      </c>
      <c r="H512" s="33" t="s">
        <v>490</v>
      </c>
    </row>
    <row r="513" spans="1:8" x14ac:dyDescent="0.25">
      <c r="A513" s="32">
        <v>47</v>
      </c>
      <c r="B513" s="47">
        <v>8157</v>
      </c>
      <c r="C513" s="47" t="s">
        <v>1107</v>
      </c>
      <c r="D513" s="47" t="s">
        <v>57</v>
      </c>
      <c r="E513" s="47">
        <v>12</v>
      </c>
      <c r="F513" s="50">
        <v>0.01</v>
      </c>
      <c r="G513" s="47">
        <f t="shared" si="20"/>
        <v>0.12</v>
      </c>
      <c r="H513" s="33" t="s">
        <v>490</v>
      </c>
    </row>
    <row r="514" spans="1:8" x14ac:dyDescent="0.25">
      <c r="A514" s="32">
        <v>48</v>
      </c>
      <c r="B514" s="47">
        <v>8163</v>
      </c>
      <c r="C514" s="47" t="s">
        <v>1126</v>
      </c>
      <c r="D514" s="47" t="s">
        <v>57</v>
      </c>
      <c r="E514" s="47">
        <v>22</v>
      </c>
      <c r="F514" s="50">
        <v>0.01</v>
      </c>
      <c r="G514" s="47">
        <f t="shared" si="20"/>
        <v>0.22</v>
      </c>
      <c r="H514" s="33" t="s">
        <v>490</v>
      </c>
    </row>
    <row r="515" spans="1:8" x14ac:dyDescent="0.25">
      <c r="A515" s="32">
        <v>49</v>
      </c>
      <c r="B515" s="47">
        <v>8236</v>
      </c>
      <c r="C515" s="47" t="s">
        <v>1127</v>
      </c>
      <c r="D515" s="47" t="s">
        <v>57</v>
      </c>
      <c r="E515" s="47">
        <v>4</v>
      </c>
      <c r="F515" s="50">
        <v>0.01</v>
      </c>
      <c r="G515" s="47">
        <f t="shared" si="20"/>
        <v>0.04</v>
      </c>
      <c r="H515" s="33" t="s">
        <v>490</v>
      </c>
    </row>
    <row r="516" spans="1:8" x14ac:dyDescent="0.25">
      <c r="A516" s="32">
        <v>50</v>
      </c>
      <c r="B516" s="47">
        <v>8244</v>
      </c>
      <c r="C516" s="47" t="s">
        <v>1128</v>
      </c>
      <c r="D516" s="47" t="s">
        <v>57</v>
      </c>
      <c r="E516" s="47">
        <v>1</v>
      </c>
      <c r="F516" s="50">
        <v>0.01</v>
      </c>
      <c r="G516" s="47">
        <f t="shared" si="20"/>
        <v>0.01</v>
      </c>
      <c r="H516" s="33" t="s">
        <v>490</v>
      </c>
    </row>
    <row r="517" spans="1:8" x14ac:dyDescent="0.25">
      <c r="A517" s="32">
        <v>51</v>
      </c>
      <c r="B517" s="47">
        <v>8249</v>
      </c>
      <c r="C517" s="47" t="s">
        <v>1129</v>
      </c>
      <c r="D517" s="47" t="s">
        <v>57</v>
      </c>
      <c r="E517" s="47">
        <v>3</v>
      </c>
      <c r="F517" s="50">
        <v>0.01</v>
      </c>
      <c r="G517" s="47">
        <f t="shared" si="20"/>
        <v>0.03</v>
      </c>
      <c r="H517" s="33" t="s">
        <v>490</v>
      </c>
    </row>
    <row r="518" spans="1:8" x14ac:dyDescent="0.25">
      <c r="A518" s="32">
        <v>52</v>
      </c>
      <c r="B518" s="47">
        <v>8635</v>
      </c>
      <c r="C518" s="47" t="s">
        <v>1130</v>
      </c>
      <c r="D518" s="47" t="s">
        <v>57</v>
      </c>
      <c r="E518" s="47">
        <v>80</v>
      </c>
      <c r="F518" s="50">
        <v>0.01</v>
      </c>
      <c r="G518" s="47">
        <f t="shared" si="20"/>
        <v>0.8</v>
      </c>
      <c r="H518" s="33" t="s">
        <v>490</v>
      </c>
    </row>
    <row r="519" spans="1:8" x14ac:dyDescent="0.25">
      <c r="A519" s="32">
        <v>53</v>
      </c>
      <c r="B519" s="47">
        <v>8959</v>
      </c>
      <c r="C519" s="47" t="s">
        <v>417</v>
      </c>
      <c r="D519" s="47" t="s">
        <v>57</v>
      </c>
      <c r="E519" s="47">
        <v>88</v>
      </c>
      <c r="F519" s="50">
        <v>0.01</v>
      </c>
      <c r="G519" s="47">
        <f t="shared" si="20"/>
        <v>0.88</v>
      </c>
      <c r="H519" s="33" t="s">
        <v>490</v>
      </c>
    </row>
    <row r="520" spans="1:8" x14ac:dyDescent="0.25">
      <c r="A520" s="32">
        <v>54</v>
      </c>
      <c r="B520" s="47">
        <v>8960</v>
      </c>
      <c r="C520" s="47" t="s">
        <v>1131</v>
      </c>
      <c r="D520" s="47" t="s">
        <v>57</v>
      </c>
      <c r="E520" s="47">
        <v>42</v>
      </c>
      <c r="F520" s="50">
        <v>0.01</v>
      </c>
      <c r="G520" s="47">
        <f t="shared" si="20"/>
        <v>0.42</v>
      </c>
      <c r="H520" s="33" t="s">
        <v>490</v>
      </c>
    </row>
    <row r="521" spans="1:8" x14ac:dyDescent="0.25">
      <c r="A521" s="32">
        <v>55</v>
      </c>
      <c r="B521" s="47">
        <v>3667</v>
      </c>
      <c r="C521" s="47" t="s">
        <v>1132</v>
      </c>
      <c r="D521" s="47" t="s">
        <v>57</v>
      </c>
      <c r="E521" s="47">
        <v>2</v>
      </c>
      <c r="F521" s="50">
        <v>37.76</v>
      </c>
      <c r="G521" s="47">
        <f t="shared" si="20"/>
        <v>75.52</v>
      </c>
      <c r="H521" s="33" t="s">
        <v>490</v>
      </c>
    </row>
    <row r="522" spans="1:8" x14ac:dyDescent="0.25">
      <c r="A522" s="32">
        <v>56</v>
      </c>
      <c r="B522" s="47">
        <v>9655</v>
      </c>
      <c r="C522" s="47" t="s">
        <v>1133</v>
      </c>
      <c r="D522" s="47" t="s">
        <v>57</v>
      </c>
      <c r="E522" s="47">
        <v>2</v>
      </c>
      <c r="F522" s="50">
        <v>0.02</v>
      </c>
      <c r="G522" s="47">
        <f t="shared" si="20"/>
        <v>0.04</v>
      </c>
      <c r="H522" s="33" t="s">
        <v>490</v>
      </c>
    </row>
    <row r="523" spans="1:8" x14ac:dyDescent="0.25">
      <c r="A523" s="32">
        <v>57</v>
      </c>
      <c r="B523" s="47">
        <v>3748</v>
      </c>
      <c r="C523" s="47" t="s">
        <v>1134</v>
      </c>
      <c r="D523" s="47" t="s">
        <v>57</v>
      </c>
      <c r="E523" s="47">
        <v>18</v>
      </c>
      <c r="F523" s="50">
        <v>0.01</v>
      </c>
      <c r="G523" s="47">
        <f t="shared" si="20"/>
        <v>0.18</v>
      </c>
      <c r="H523" s="33" t="s">
        <v>490</v>
      </c>
    </row>
    <row r="524" spans="1:8" x14ac:dyDescent="0.25">
      <c r="A524" s="32">
        <v>58</v>
      </c>
      <c r="B524" s="47">
        <v>10502</v>
      </c>
      <c r="C524" s="47" t="s">
        <v>1135</v>
      </c>
      <c r="D524" s="47" t="s">
        <v>57</v>
      </c>
      <c r="E524" s="47">
        <v>1</v>
      </c>
      <c r="F524" s="50">
        <v>0.12</v>
      </c>
      <c r="G524" s="47">
        <f t="shared" si="20"/>
        <v>0.12</v>
      </c>
      <c r="H524" s="33" t="s">
        <v>490</v>
      </c>
    </row>
    <row r="525" spans="1:8" x14ac:dyDescent="0.25">
      <c r="A525" s="32">
        <v>59</v>
      </c>
      <c r="B525" s="47">
        <v>10507</v>
      </c>
      <c r="C525" s="47" t="s">
        <v>1136</v>
      </c>
      <c r="D525" s="47" t="s">
        <v>57</v>
      </c>
      <c r="E525" s="47">
        <v>2</v>
      </c>
      <c r="F525" s="50">
        <v>0.25</v>
      </c>
      <c r="G525" s="47">
        <f t="shared" si="20"/>
        <v>0.5</v>
      </c>
      <c r="H525" s="33" t="s">
        <v>490</v>
      </c>
    </row>
    <row r="526" spans="1:8" x14ac:dyDescent="0.25">
      <c r="A526" s="32">
        <v>60</v>
      </c>
      <c r="B526" s="47">
        <v>10508</v>
      </c>
      <c r="C526" s="47" t="s">
        <v>1137</v>
      </c>
      <c r="D526" s="47" t="s">
        <v>57</v>
      </c>
      <c r="E526" s="47">
        <v>2</v>
      </c>
      <c r="F526" s="50">
        <v>0.03</v>
      </c>
      <c r="G526" s="47">
        <f t="shared" si="20"/>
        <v>0.06</v>
      </c>
      <c r="H526" s="33" t="s">
        <v>490</v>
      </c>
    </row>
    <row r="527" spans="1:8" x14ac:dyDescent="0.25">
      <c r="A527" s="32">
        <v>61</v>
      </c>
      <c r="B527" s="47">
        <v>26249</v>
      </c>
      <c r="C527" s="47" t="s">
        <v>1138</v>
      </c>
      <c r="D527" s="47" t="s">
        <v>57</v>
      </c>
      <c r="E527" s="47">
        <v>2</v>
      </c>
      <c r="F527" s="50">
        <v>840.54</v>
      </c>
      <c r="G527" s="47">
        <f t="shared" si="20"/>
        <v>1681.08</v>
      </c>
      <c r="H527" s="33" t="s">
        <v>490</v>
      </c>
    </row>
    <row r="528" spans="1:8" x14ac:dyDescent="0.25">
      <c r="A528" s="35"/>
      <c r="B528" s="65" t="s">
        <v>43</v>
      </c>
      <c r="C528" s="65"/>
      <c r="D528" s="65"/>
      <c r="E528" s="65"/>
      <c r="F528" s="66"/>
      <c r="G528" s="132">
        <f>SUM(G467:G527)</f>
        <v>11466.640000000001</v>
      </c>
      <c r="H528" s="38"/>
    </row>
    <row r="529" spans="1:8" ht="24.95" customHeight="1" x14ac:dyDescent="0.25">
      <c r="A529" s="20"/>
      <c r="B529" s="203" t="s">
        <v>491</v>
      </c>
      <c r="C529" s="204"/>
      <c r="D529" s="20"/>
      <c r="E529" s="20"/>
      <c r="F529" s="20"/>
      <c r="G529" s="31"/>
      <c r="H529" s="20"/>
    </row>
    <row r="530" spans="1:8" x14ac:dyDescent="0.25">
      <c r="A530" s="32">
        <v>1</v>
      </c>
      <c r="B530" s="6">
        <v>7413</v>
      </c>
      <c r="C530" s="6" t="s">
        <v>492</v>
      </c>
      <c r="D530" s="6" t="s">
        <v>57</v>
      </c>
      <c r="E530" s="6">
        <v>1</v>
      </c>
      <c r="F530" s="7">
        <v>0.34</v>
      </c>
      <c r="G530" s="7">
        <f t="shared" ref="G530:G554" si="21">(E530*F530)</f>
        <v>0.34</v>
      </c>
      <c r="H530" s="33" t="s">
        <v>490</v>
      </c>
    </row>
    <row r="531" spans="1:8" x14ac:dyDescent="0.25">
      <c r="A531" s="32">
        <v>2</v>
      </c>
      <c r="B531" s="6">
        <v>31226</v>
      </c>
      <c r="C531" s="6" t="s">
        <v>372</v>
      </c>
      <c r="D531" s="6" t="s">
        <v>57</v>
      </c>
      <c r="E531" s="6">
        <v>10</v>
      </c>
      <c r="F531" s="20">
        <v>14.43</v>
      </c>
      <c r="G531" s="7">
        <f t="shared" si="21"/>
        <v>144.30000000000001</v>
      </c>
      <c r="H531" s="33" t="s">
        <v>490</v>
      </c>
    </row>
    <row r="532" spans="1:8" x14ac:dyDescent="0.25">
      <c r="A532" s="32">
        <v>3</v>
      </c>
      <c r="B532" s="6">
        <v>7775</v>
      </c>
      <c r="C532" s="6" t="s">
        <v>493</v>
      </c>
      <c r="D532" s="6" t="s">
        <v>57</v>
      </c>
      <c r="E532" s="6">
        <v>1</v>
      </c>
      <c r="F532" s="20">
        <v>195.16</v>
      </c>
      <c r="G532" s="7">
        <f t="shared" si="21"/>
        <v>195.16</v>
      </c>
      <c r="H532" s="33" t="s">
        <v>490</v>
      </c>
    </row>
    <row r="533" spans="1:8" x14ac:dyDescent="0.25">
      <c r="A533" s="32">
        <v>4</v>
      </c>
      <c r="B533" s="67">
        <v>20164</v>
      </c>
      <c r="C533" s="6" t="s">
        <v>494</v>
      </c>
      <c r="D533" s="6" t="s">
        <v>57</v>
      </c>
      <c r="E533" s="6">
        <v>6</v>
      </c>
      <c r="F533" s="20">
        <v>70</v>
      </c>
      <c r="G533" s="7">
        <f t="shared" si="21"/>
        <v>420</v>
      </c>
      <c r="H533" s="33" t="s">
        <v>490</v>
      </c>
    </row>
    <row r="534" spans="1:8" x14ac:dyDescent="0.25">
      <c r="A534" s="32">
        <v>5</v>
      </c>
      <c r="B534" s="6">
        <v>8157</v>
      </c>
      <c r="C534" s="6" t="s">
        <v>495</v>
      </c>
      <c r="D534" s="6" t="s">
        <v>57</v>
      </c>
      <c r="E534" s="6">
        <v>10</v>
      </c>
      <c r="F534" s="20">
        <v>0.01</v>
      </c>
      <c r="G534" s="7">
        <f t="shared" si="21"/>
        <v>0.1</v>
      </c>
      <c r="H534" s="33" t="s">
        <v>490</v>
      </c>
    </row>
    <row r="535" spans="1:8" x14ac:dyDescent="0.25">
      <c r="A535" s="32">
        <v>6</v>
      </c>
      <c r="B535" s="6">
        <v>20033</v>
      </c>
      <c r="C535" s="6" t="s">
        <v>496</v>
      </c>
      <c r="D535" s="6" t="s">
        <v>57</v>
      </c>
      <c r="E535" s="6">
        <v>10</v>
      </c>
      <c r="F535" s="20">
        <v>55.55</v>
      </c>
      <c r="G535" s="7">
        <f t="shared" si="21"/>
        <v>555.5</v>
      </c>
      <c r="H535" s="33" t="s">
        <v>490</v>
      </c>
    </row>
    <row r="536" spans="1:8" x14ac:dyDescent="0.25">
      <c r="A536" s="32">
        <v>7</v>
      </c>
      <c r="B536" s="6">
        <v>8417</v>
      </c>
      <c r="C536" s="6" t="s">
        <v>497</v>
      </c>
      <c r="D536" s="6" t="s">
        <v>57</v>
      </c>
      <c r="E536" s="6">
        <v>10</v>
      </c>
      <c r="F536" s="20">
        <v>3.66</v>
      </c>
      <c r="G536" s="7">
        <f t="shared" si="21"/>
        <v>36.6</v>
      </c>
      <c r="H536" s="33" t="s">
        <v>490</v>
      </c>
    </row>
    <row r="537" spans="1:8" x14ac:dyDescent="0.25">
      <c r="A537" s="32">
        <v>8</v>
      </c>
      <c r="B537" s="6">
        <v>8635</v>
      </c>
      <c r="C537" s="6" t="s">
        <v>177</v>
      </c>
      <c r="D537" s="6" t="s">
        <v>57</v>
      </c>
      <c r="E537" s="6">
        <v>10</v>
      </c>
      <c r="F537" s="20">
        <v>0.01</v>
      </c>
      <c r="G537" s="7">
        <f t="shared" si="21"/>
        <v>0.1</v>
      </c>
      <c r="H537" s="33" t="s">
        <v>490</v>
      </c>
    </row>
    <row r="538" spans="1:8" ht="28.5" customHeight="1" x14ac:dyDescent="0.25">
      <c r="A538" s="32">
        <v>9</v>
      </c>
      <c r="B538" s="6">
        <v>29502</v>
      </c>
      <c r="C538" s="32" t="s">
        <v>498</v>
      </c>
      <c r="D538" s="20" t="s">
        <v>57</v>
      </c>
      <c r="E538" s="6">
        <v>5</v>
      </c>
      <c r="F538" s="20">
        <v>80.92</v>
      </c>
      <c r="G538" s="7">
        <f t="shared" si="21"/>
        <v>404.6</v>
      </c>
      <c r="H538" s="33" t="s">
        <v>490</v>
      </c>
    </row>
    <row r="539" spans="1:8" x14ac:dyDescent="0.25">
      <c r="A539" s="32">
        <v>10</v>
      </c>
      <c r="B539" s="6">
        <v>8940</v>
      </c>
      <c r="C539" s="6" t="s">
        <v>499</v>
      </c>
      <c r="D539" s="20" t="s">
        <v>57</v>
      </c>
      <c r="E539" s="6">
        <v>20</v>
      </c>
      <c r="F539" s="20">
        <v>153.75</v>
      </c>
      <c r="G539" s="7">
        <f t="shared" si="21"/>
        <v>3075</v>
      </c>
      <c r="H539" s="33" t="s">
        <v>490</v>
      </c>
    </row>
    <row r="540" spans="1:8" x14ac:dyDescent="0.25">
      <c r="A540" s="32">
        <v>11</v>
      </c>
      <c r="B540" s="6">
        <v>8959</v>
      </c>
      <c r="C540" s="6" t="s">
        <v>179</v>
      </c>
      <c r="D540" s="20" t="s">
        <v>57</v>
      </c>
      <c r="E540" s="6">
        <v>10</v>
      </c>
      <c r="F540" s="20">
        <v>0.01</v>
      </c>
      <c r="G540" s="7">
        <f t="shared" si="21"/>
        <v>0.1</v>
      </c>
      <c r="H540" s="33" t="s">
        <v>490</v>
      </c>
    </row>
    <row r="541" spans="1:8" x14ac:dyDescent="0.25">
      <c r="A541" s="32">
        <v>12</v>
      </c>
      <c r="B541" s="6">
        <v>24650</v>
      </c>
      <c r="C541" s="6" t="s">
        <v>500</v>
      </c>
      <c r="D541" s="20" t="s">
        <v>57</v>
      </c>
      <c r="E541" s="6">
        <v>1</v>
      </c>
      <c r="F541" s="20">
        <v>95</v>
      </c>
      <c r="G541" s="7">
        <f t="shared" si="21"/>
        <v>95</v>
      </c>
      <c r="H541" s="33" t="s">
        <v>490</v>
      </c>
    </row>
    <row r="542" spans="1:8" x14ac:dyDescent="0.25">
      <c r="A542" s="32">
        <v>13</v>
      </c>
      <c r="B542" s="6">
        <v>23996</v>
      </c>
      <c r="C542" s="6" t="s">
        <v>83</v>
      </c>
      <c r="D542" s="20" t="s">
        <v>57</v>
      </c>
      <c r="E542" s="6">
        <v>1</v>
      </c>
      <c r="F542" s="20">
        <v>0.08</v>
      </c>
      <c r="G542" s="7">
        <f t="shared" si="21"/>
        <v>0.08</v>
      </c>
      <c r="H542" s="33" t="s">
        <v>490</v>
      </c>
    </row>
    <row r="543" spans="1:8" x14ac:dyDescent="0.25">
      <c r="A543" s="32">
        <v>14</v>
      </c>
      <c r="B543" s="6">
        <v>22935</v>
      </c>
      <c r="C543" s="6" t="s">
        <v>83</v>
      </c>
      <c r="D543" s="20" t="s">
        <v>57</v>
      </c>
      <c r="E543" s="6">
        <v>1</v>
      </c>
      <c r="F543" s="20">
        <v>0.08</v>
      </c>
      <c r="G543" s="7">
        <f t="shared" si="21"/>
        <v>0.08</v>
      </c>
      <c r="H543" s="33" t="s">
        <v>490</v>
      </c>
    </row>
    <row r="544" spans="1:8" x14ac:dyDescent="0.25">
      <c r="A544" s="32">
        <v>15</v>
      </c>
      <c r="B544" s="6">
        <v>22937</v>
      </c>
      <c r="C544" s="6" t="s">
        <v>83</v>
      </c>
      <c r="D544" s="20" t="s">
        <v>57</v>
      </c>
      <c r="E544" s="6">
        <v>1</v>
      </c>
      <c r="F544" s="20">
        <v>0.08</v>
      </c>
      <c r="G544" s="7">
        <f t="shared" si="21"/>
        <v>0.08</v>
      </c>
      <c r="H544" s="33" t="s">
        <v>490</v>
      </c>
    </row>
    <row r="545" spans="1:8" x14ac:dyDescent="0.25">
      <c r="A545" s="32">
        <v>16</v>
      </c>
      <c r="B545" s="6">
        <v>23251</v>
      </c>
      <c r="C545" s="6" t="s">
        <v>83</v>
      </c>
      <c r="D545" s="20" t="s">
        <v>57</v>
      </c>
      <c r="E545" s="6">
        <v>1</v>
      </c>
      <c r="F545" s="20">
        <v>0.08</v>
      </c>
      <c r="G545" s="7">
        <f t="shared" si="21"/>
        <v>0.08</v>
      </c>
      <c r="H545" s="33" t="s">
        <v>490</v>
      </c>
    </row>
    <row r="546" spans="1:8" x14ac:dyDescent="0.25">
      <c r="A546" s="32">
        <v>17</v>
      </c>
      <c r="B546" s="6">
        <v>23421</v>
      </c>
      <c r="C546" s="6" t="s">
        <v>83</v>
      </c>
      <c r="D546" s="20" t="s">
        <v>57</v>
      </c>
      <c r="E546" s="6">
        <v>1</v>
      </c>
      <c r="F546" s="20">
        <v>0.08</v>
      </c>
      <c r="G546" s="7">
        <f t="shared" si="21"/>
        <v>0.08</v>
      </c>
      <c r="H546" s="33" t="s">
        <v>490</v>
      </c>
    </row>
    <row r="547" spans="1:8" x14ac:dyDescent="0.25">
      <c r="A547" s="32">
        <v>18</v>
      </c>
      <c r="B547" s="6">
        <v>23445</v>
      </c>
      <c r="C547" s="6" t="s">
        <v>83</v>
      </c>
      <c r="D547" s="20" t="s">
        <v>57</v>
      </c>
      <c r="E547" s="6">
        <v>1</v>
      </c>
      <c r="F547" s="20">
        <v>0.08</v>
      </c>
      <c r="G547" s="7">
        <f t="shared" si="21"/>
        <v>0.08</v>
      </c>
      <c r="H547" s="33" t="s">
        <v>490</v>
      </c>
    </row>
    <row r="548" spans="1:8" x14ac:dyDescent="0.25">
      <c r="A548" s="32">
        <v>19</v>
      </c>
      <c r="B548" s="6">
        <v>9390</v>
      </c>
      <c r="C548" s="6" t="s">
        <v>150</v>
      </c>
      <c r="D548" s="20" t="s">
        <v>57</v>
      </c>
      <c r="E548" s="6">
        <v>5</v>
      </c>
      <c r="F548" s="20">
        <v>22.81</v>
      </c>
      <c r="G548" s="7">
        <f t="shared" si="21"/>
        <v>114.05</v>
      </c>
      <c r="H548" s="33" t="s">
        <v>490</v>
      </c>
    </row>
    <row r="549" spans="1:8" x14ac:dyDescent="0.25">
      <c r="A549" s="32">
        <v>20</v>
      </c>
      <c r="B549" s="6">
        <v>9644</v>
      </c>
      <c r="C549" s="6" t="s">
        <v>501</v>
      </c>
      <c r="D549" s="20" t="s">
        <v>57</v>
      </c>
      <c r="E549" s="6">
        <v>17</v>
      </c>
      <c r="F549" s="20">
        <v>20</v>
      </c>
      <c r="G549" s="7">
        <f t="shared" si="21"/>
        <v>340</v>
      </c>
      <c r="H549" s="33" t="s">
        <v>490</v>
      </c>
    </row>
    <row r="550" spans="1:8" x14ac:dyDescent="0.25">
      <c r="A550" s="32">
        <v>21</v>
      </c>
      <c r="B550" s="6">
        <v>24678</v>
      </c>
      <c r="C550" s="6" t="s">
        <v>502</v>
      </c>
      <c r="D550" s="20" t="s">
        <v>57</v>
      </c>
      <c r="E550" s="6">
        <v>3</v>
      </c>
      <c r="F550" s="20">
        <v>189.01</v>
      </c>
      <c r="G550" s="7">
        <f t="shared" si="21"/>
        <v>567.03</v>
      </c>
      <c r="H550" s="33" t="s">
        <v>490</v>
      </c>
    </row>
    <row r="551" spans="1:8" x14ac:dyDescent="0.25">
      <c r="A551" s="32">
        <v>22</v>
      </c>
      <c r="B551" s="6">
        <v>9939</v>
      </c>
      <c r="C551" s="6" t="s">
        <v>503</v>
      </c>
      <c r="D551" s="20" t="s">
        <v>57</v>
      </c>
      <c r="E551" s="6">
        <v>3</v>
      </c>
      <c r="F551" s="20">
        <v>60.51</v>
      </c>
      <c r="G551" s="7">
        <f t="shared" si="21"/>
        <v>181.53</v>
      </c>
      <c r="H551" s="33" t="s">
        <v>490</v>
      </c>
    </row>
    <row r="552" spans="1:8" x14ac:dyDescent="0.25">
      <c r="A552" s="32">
        <v>23</v>
      </c>
      <c r="B552" s="6">
        <v>28028</v>
      </c>
      <c r="C552" s="6" t="s">
        <v>504</v>
      </c>
      <c r="D552" s="20" t="s">
        <v>57</v>
      </c>
      <c r="E552" s="6">
        <v>15</v>
      </c>
      <c r="F552" s="20">
        <v>61.86</v>
      </c>
      <c r="G552" s="7">
        <f t="shared" si="21"/>
        <v>927.9</v>
      </c>
      <c r="H552" s="33" t="s">
        <v>490</v>
      </c>
    </row>
    <row r="553" spans="1:8" x14ac:dyDescent="0.25">
      <c r="A553" s="32">
        <v>24</v>
      </c>
      <c r="B553" s="6">
        <v>10386</v>
      </c>
      <c r="C553" s="6" t="s">
        <v>505</v>
      </c>
      <c r="D553" s="20" t="s">
        <v>57</v>
      </c>
      <c r="E553" s="6">
        <v>2</v>
      </c>
      <c r="F553" s="20">
        <v>4.5</v>
      </c>
      <c r="G553" s="7">
        <f t="shared" si="21"/>
        <v>9</v>
      </c>
      <c r="H553" s="33" t="s">
        <v>490</v>
      </c>
    </row>
    <row r="554" spans="1:8" x14ac:dyDescent="0.25">
      <c r="A554" s="32">
        <v>25</v>
      </c>
      <c r="B554" s="6">
        <v>3658</v>
      </c>
      <c r="C554" s="6" t="s">
        <v>506</v>
      </c>
      <c r="D554" s="20" t="s">
        <v>57</v>
      </c>
      <c r="E554" s="6">
        <v>2</v>
      </c>
      <c r="F554" s="20">
        <v>22.63</v>
      </c>
      <c r="G554" s="7">
        <f t="shared" si="21"/>
        <v>45.26</v>
      </c>
      <c r="H554" s="33" t="s">
        <v>490</v>
      </c>
    </row>
    <row r="555" spans="1:8" x14ac:dyDescent="0.25">
      <c r="A555" s="30"/>
      <c r="B555" s="30" t="s">
        <v>43</v>
      </c>
      <c r="C555" s="30"/>
      <c r="D555" s="30"/>
      <c r="E555" s="30"/>
      <c r="F555" s="30"/>
      <c r="G555" s="130">
        <f>SUM(G530:G554)</f>
        <v>7112.0499999999993</v>
      </c>
      <c r="H555" s="30"/>
    </row>
    <row r="556" spans="1:8" ht="24.95" customHeight="1" x14ac:dyDescent="0.25">
      <c r="A556" s="20"/>
      <c r="B556" s="203" t="s">
        <v>511</v>
      </c>
      <c r="C556" s="204"/>
      <c r="D556" s="20"/>
      <c r="E556" s="20"/>
      <c r="F556" s="20"/>
      <c r="G556" s="31"/>
      <c r="H556" s="20"/>
    </row>
    <row r="557" spans="1:8" x14ac:dyDescent="0.25">
      <c r="A557" s="32">
        <v>1</v>
      </c>
      <c r="B557" s="6">
        <v>38571</v>
      </c>
      <c r="C557" s="6" t="s">
        <v>513</v>
      </c>
      <c r="D557" s="6" t="s">
        <v>42</v>
      </c>
      <c r="E557" s="6">
        <v>1</v>
      </c>
      <c r="F557" s="20">
        <v>559.29999999999995</v>
      </c>
      <c r="G557" s="20">
        <f t="shared" ref="G557:G588" si="22">(E557*F557)</f>
        <v>559.29999999999995</v>
      </c>
      <c r="H557" s="7" t="s">
        <v>512</v>
      </c>
    </row>
    <row r="558" spans="1:8" x14ac:dyDescent="0.25">
      <c r="A558" s="32">
        <v>2</v>
      </c>
      <c r="B558" s="6">
        <v>22548</v>
      </c>
      <c r="C558" s="6" t="s">
        <v>514</v>
      </c>
      <c r="D558" s="6" t="s">
        <v>42</v>
      </c>
      <c r="E558" s="6">
        <v>1</v>
      </c>
      <c r="F558" s="20">
        <v>63.07</v>
      </c>
      <c r="G558" s="20">
        <f t="shared" si="22"/>
        <v>63.07</v>
      </c>
      <c r="H558" s="7" t="s">
        <v>512</v>
      </c>
    </row>
    <row r="559" spans="1:8" x14ac:dyDescent="0.25">
      <c r="A559" s="32">
        <v>3</v>
      </c>
      <c r="B559" s="6">
        <v>22945</v>
      </c>
      <c r="C559" s="6" t="s">
        <v>515</v>
      </c>
      <c r="D559" s="6" t="s">
        <v>42</v>
      </c>
      <c r="E559" s="6">
        <v>1</v>
      </c>
      <c r="F559" s="20">
        <v>63.07</v>
      </c>
      <c r="G559" s="20">
        <f t="shared" si="22"/>
        <v>63.07</v>
      </c>
      <c r="H559" s="7" t="s">
        <v>512</v>
      </c>
    </row>
    <row r="560" spans="1:8" x14ac:dyDescent="0.25">
      <c r="A560" s="32">
        <v>4</v>
      </c>
      <c r="B560" s="6">
        <v>20054</v>
      </c>
      <c r="C560" s="6" t="s">
        <v>516</v>
      </c>
      <c r="D560" s="6" t="s">
        <v>42</v>
      </c>
      <c r="E560" s="6">
        <v>3</v>
      </c>
      <c r="F560" s="20">
        <v>38.08</v>
      </c>
      <c r="G560" s="20">
        <f t="shared" si="22"/>
        <v>114.24</v>
      </c>
      <c r="H560" s="7" t="s">
        <v>512</v>
      </c>
    </row>
    <row r="561" spans="1:8" x14ac:dyDescent="0.25">
      <c r="A561" s="32">
        <v>5</v>
      </c>
      <c r="B561" s="6">
        <v>42753</v>
      </c>
      <c r="C561" s="6" t="s">
        <v>517</v>
      </c>
      <c r="D561" s="6" t="s">
        <v>42</v>
      </c>
      <c r="E561" s="6">
        <v>3</v>
      </c>
      <c r="F561" s="20">
        <v>77.349999999999994</v>
      </c>
      <c r="G561" s="20">
        <f t="shared" si="22"/>
        <v>232.04999999999998</v>
      </c>
      <c r="H561" s="7" t="s">
        <v>512</v>
      </c>
    </row>
    <row r="562" spans="1:8" x14ac:dyDescent="0.25">
      <c r="A562" s="32">
        <v>6</v>
      </c>
      <c r="B562" s="6">
        <v>12899</v>
      </c>
      <c r="C562" s="6" t="s">
        <v>518</v>
      </c>
      <c r="D562" s="6" t="s">
        <v>42</v>
      </c>
      <c r="E562" s="6">
        <v>1</v>
      </c>
      <c r="F562" s="20">
        <v>11.15</v>
      </c>
      <c r="G562" s="20">
        <f t="shared" si="22"/>
        <v>11.15</v>
      </c>
      <c r="H562" s="7" t="s">
        <v>512</v>
      </c>
    </row>
    <row r="563" spans="1:8" x14ac:dyDescent="0.25">
      <c r="A563" s="32">
        <v>7</v>
      </c>
      <c r="B563" s="6">
        <v>8048</v>
      </c>
      <c r="C563" s="6" t="s">
        <v>519</v>
      </c>
      <c r="D563" s="6" t="s">
        <v>42</v>
      </c>
      <c r="E563" s="6">
        <v>1</v>
      </c>
      <c r="F563" s="20">
        <v>63.07</v>
      </c>
      <c r="G563" s="20">
        <f t="shared" si="22"/>
        <v>63.07</v>
      </c>
      <c r="H563" s="7" t="s">
        <v>512</v>
      </c>
    </row>
    <row r="564" spans="1:8" x14ac:dyDescent="0.25">
      <c r="A564" s="32">
        <v>8</v>
      </c>
      <c r="B564" s="20">
        <v>8049</v>
      </c>
      <c r="C564" s="20" t="s">
        <v>520</v>
      </c>
      <c r="D564" s="6" t="s">
        <v>42</v>
      </c>
      <c r="E564" s="20">
        <v>3</v>
      </c>
      <c r="F564" s="20">
        <v>63.07</v>
      </c>
      <c r="G564" s="20">
        <f t="shared" si="22"/>
        <v>189.21</v>
      </c>
      <c r="H564" s="7" t="s">
        <v>512</v>
      </c>
    </row>
    <row r="565" spans="1:8" x14ac:dyDescent="0.25">
      <c r="A565" s="32">
        <v>9</v>
      </c>
      <c r="B565" s="20">
        <v>8051</v>
      </c>
      <c r="C565" s="20" t="s">
        <v>521</v>
      </c>
      <c r="D565" s="6" t="s">
        <v>42</v>
      </c>
      <c r="E565" s="20">
        <v>1</v>
      </c>
      <c r="F565" s="20">
        <v>84.91</v>
      </c>
      <c r="G565" s="20">
        <f t="shared" si="22"/>
        <v>84.91</v>
      </c>
      <c r="H565" s="7" t="s">
        <v>512</v>
      </c>
    </row>
    <row r="566" spans="1:8" x14ac:dyDescent="0.25">
      <c r="A566" s="32">
        <v>10</v>
      </c>
      <c r="B566" s="20">
        <v>20056</v>
      </c>
      <c r="C566" s="20" t="s">
        <v>522</v>
      </c>
      <c r="D566" s="6" t="s">
        <v>42</v>
      </c>
      <c r="E566" s="20">
        <v>1</v>
      </c>
      <c r="F566" s="20">
        <v>39.799999999999997</v>
      </c>
      <c r="G566" s="20">
        <f t="shared" si="22"/>
        <v>39.799999999999997</v>
      </c>
      <c r="H566" s="7" t="s">
        <v>512</v>
      </c>
    </row>
    <row r="567" spans="1:8" x14ac:dyDescent="0.25">
      <c r="A567" s="32">
        <v>11</v>
      </c>
      <c r="B567" s="20">
        <v>20057</v>
      </c>
      <c r="C567" s="20" t="s">
        <v>523</v>
      </c>
      <c r="D567" s="6" t="s">
        <v>42</v>
      </c>
      <c r="E567" s="20">
        <v>1</v>
      </c>
      <c r="F567" s="20">
        <v>58.28</v>
      </c>
      <c r="G567" s="20">
        <f t="shared" si="22"/>
        <v>58.28</v>
      </c>
      <c r="H567" s="7" t="s">
        <v>512</v>
      </c>
    </row>
    <row r="568" spans="1:8" x14ac:dyDescent="0.25">
      <c r="A568" s="32">
        <v>12</v>
      </c>
      <c r="B568" s="20">
        <v>9230</v>
      </c>
      <c r="C568" s="20" t="s">
        <v>524</v>
      </c>
      <c r="D568" s="6" t="s">
        <v>42</v>
      </c>
      <c r="E568" s="20">
        <v>1</v>
      </c>
      <c r="F568" s="20">
        <v>583.1</v>
      </c>
      <c r="G568" s="20">
        <f t="shared" si="22"/>
        <v>583.1</v>
      </c>
      <c r="H568" s="7" t="s">
        <v>512</v>
      </c>
    </row>
    <row r="569" spans="1:8" x14ac:dyDescent="0.25">
      <c r="A569" s="32">
        <v>13</v>
      </c>
      <c r="B569" s="20">
        <v>12890</v>
      </c>
      <c r="C569" s="20" t="s">
        <v>525</v>
      </c>
      <c r="D569" s="6" t="s">
        <v>42</v>
      </c>
      <c r="E569" s="20">
        <v>1</v>
      </c>
      <c r="F569" s="20">
        <v>657.08</v>
      </c>
      <c r="G569" s="20">
        <f t="shared" si="22"/>
        <v>657.08</v>
      </c>
      <c r="H569" s="7" t="s">
        <v>512</v>
      </c>
    </row>
    <row r="570" spans="1:8" x14ac:dyDescent="0.25">
      <c r="A570" s="32">
        <v>14</v>
      </c>
      <c r="B570" s="20">
        <v>9290</v>
      </c>
      <c r="C570" s="20" t="s">
        <v>526</v>
      </c>
      <c r="D570" s="6" t="s">
        <v>42</v>
      </c>
      <c r="E570" s="20">
        <v>3</v>
      </c>
      <c r="F570" s="20">
        <v>63.83</v>
      </c>
      <c r="G570" s="20">
        <f t="shared" si="22"/>
        <v>191.49</v>
      </c>
      <c r="H570" s="7" t="s">
        <v>512</v>
      </c>
    </row>
    <row r="571" spans="1:8" x14ac:dyDescent="0.25">
      <c r="A571" s="32">
        <v>15</v>
      </c>
      <c r="B571" s="20">
        <v>9738</v>
      </c>
      <c r="C571" s="20" t="s">
        <v>527</v>
      </c>
      <c r="D571" s="6" t="s">
        <v>42</v>
      </c>
      <c r="E571" s="20">
        <v>2</v>
      </c>
      <c r="F571" s="20">
        <v>22.49</v>
      </c>
      <c r="G571" s="20">
        <f t="shared" si="22"/>
        <v>44.98</v>
      </c>
      <c r="H571" s="7" t="s">
        <v>512</v>
      </c>
    </row>
    <row r="572" spans="1:8" x14ac:dyDescent="0.25">
      <c r="A572" s="32">
        <v>16</v>
      </c>
      <c r="B572" s="20">
        <v>9738</v>
      </c>
      <c r="C572" s="20" t="s">
        <v>527</v>
      </c>
      <c r="D572" s="6" t="s">
        <v>42</v>
      </c>
      <c r="E572" s="20">
        <v>3</v>
      </c>
      <c r="F572" s="20">
        <v>36.880000000000003</v>
      </c>
      <c r="G572" s="20">
        <f t="shared" si="22"/>
        <v>110.64000000000001</v>
      </c>
      <c r="H572" s="7" t="s">
        <v>512</v>
      </c>
    </row>
    <row r="573" spans="1:8" x14ac:dyDescent="0.25">
      <c r="A573" s="32">
        <v>17</v>
      </c>
      <c r="B573" s="20">
        <v>20055</v>
      </c>
      <c r="C573" s="20" t="s">
        <v>528</v>
      </c>
      <c r="D573" s="6" t="s">
        <v>42</v>
      </c>
      <c r="E573" s="20">
        <v>3</v>
      </c>
      <c r="F573" s="20">
        <v>28.52</v>
      </c>
      <c r="G573" s="20">
        <f t="shared" si="22"/>
        <v>85.56</v>
      </c>
      <c r="H573" s="7" t="s">
        <v>512</v>
      </c>
    </row>
    <row r="574" spans="1:8" x14ac:dyDescent="0.25">
      <c r="A574" s="32">
        <v>18</v>
      </c>
      <c r="B574" s="20">
        <v>12731</v>
      </c>
      <c r="C574" s="20" t="s">
        <v>529</v>
      </c>
      <c r="D574" s="6" t="s">
        <v>42</v>
      </c>
      <c r="E574" s="20">
        <v>2</v>
      </c>
      <c r="F574" s="20">
        <v>4.01</v>
      </c>
      <c r="G574" s="20">
        <f t="shared" si="22"/>
        <v>8.02</v>
      </c>
      <c r="H574" s="7" t="s">
        <v>512</v>
      </c>
    </row>
    <row r="575" spans="1:8" x14ac:dyDescent="0.25">
      <c r="A575" s="32">
        <v>19</v>
      </c>
      <c r="B575" s="20">
        <v>10298</v>
      </c>
      <c r="C575" s="20" t="s">
        <v>530</v>
      </c>
      <c r="D575" s="6" t="s">
        <v>42</v>
      </c>
      <c r="E575" s="20">
        <v>3</v>
      </c>
      <c r="F575" s="20">
        <v>0.01</v>
      </c>
      <c r="G575" s="20">
        <f t="shared" si="22"/>
        <v>0.03</v>
      </c>
      <c r="H575" s="7" t="s">
        <v>512</v>
      </c>
    </row>
    <row r="576" spans="1:8" x14ac:dyDescent="0.25">
      <c r="A576" s="32">
        <v>20</v>
      </c>
      <c r="B576" s="20">
        <v>10298</v>
      </c>
      <c r="C576" s="20" t="s">
        <v>530</v>
      </c>
      <c r="D576" s="6" t="s">
        <v>42</v>
      </c>
      <c r="E576" s="20">
        <v>2</v>
      </c>
      <c r="F576" s="20">
        <v>2.66</v>
      </c>
      <c r="G576" s="20">
        <f t="shared" si="22"/>
        <v>5.32</v>
      </c>
      <c r="H576" s="7" t="s">
        <v>512</v>
      </c>
    </row>
    <row r="577" spans="1:8" x14ac:dyDescent="0.25">
      <c r="A577" s="32">
        <v>21</v>
      </c>
      <c r="B577" s="20">
        <v>12754</v>
      </c>
      <c r="C577" s="20" t="s">
        <v>531</v>
      </c>
      <c r="D577" s="6" t="s">
        <v>42</v>
      </c>
      <c r="E577" s="20">
        <v>5</v>
      </c>
      <c r="F577" s="20">
        <v>15</v>
      </c>
      <c r="G577" s="20">
        <f t="shared" si="22"/>
        <v>75</v>
      </c>
      <c r="H577" s="7" t="s">
        <v>512</v>
      </c>
    </row>
    <row r="578" spans="1:8" x14ac:dyDescent="0.25">
      <c r="A578" s="32">
        <v>22</v>
      </c>
      <c r="B578" s="20">
        <v>12755</v>
      </c>
      <c r="C578" s="20" t="s">
        <v>532</v>
      </c>
      <c r="D578" s="6" t="s">
        <v>42</v>
      </c>
      <c r="E578" s="20">
        <v>1</v>
      </c>
      <c r="F578" s="20">
        <v>27.5</v>
      </c>
      <c r="G578" s="20">
        <f t="shared" si="22"/>
        <v>27.5</v>
      </c>
      <c r="H578" s="7" t="s">
        <v>512</v>
      </c>
    </row>
    <row r="579" spans="1:8" x14ac:dyDescent="0.25">
      <c r="A579" s="32">
        <v>23</v>
      </c>
      <c r="B579" s="20">
        <v>10386</v>
      </c>
      <c r="C579" s="20" t="s">
        <v>533</v>
      </c>
      <c r="D579" s="6" t="s">
        <v>42</v>
      </c>
      <c r="E579" s="20">
        <v>2</v>
      </c>
      <c r="F579" s="20">
        <v>7.0000000000000007E-2</v>
      </c>
      <c r="G579" s="20">
        <f t="shared" si="22"/>
        <v>0.14000000000000001</v>
      </c>
      <c r="H579" s="7" t="s">
        <v>512</v>
      </c>
    </row>
    <row r="580" spans="1:8" x14ac:dyDescent="0.25">
      <c r="A580" s="32">
        <v>24</v>
      </c>
      <c r="B580" s="20">
        <v>10386</v>
      </c>
      <c r="C580" s="20" t="s">
        <v>533</v>
      </c>
      <c r="D580" s="20" t="s">
        <v>42</v>
      </c>
      <c r="E580" s="20">
        <v>4</v>
      </c>
      <c r="F580" s="20">
        <v>4.5</v>
      </c>
      <c r="G580" s="20">
        <f t="shared" si="22"/>
        <v>18</v>
      </c>
      <c r="H580" s="7" t="s">
        <v>512</v>
      </c>
    </row>
    <row r="581" spans="1:8" x14ac:dyDescent="0.25">
      <c r="A581" s="32">
        <v>25</v>
      </c>
      <c r="B581" s="20">
        <v>10386</v>
      </c>
      <c r="C581" s="20" t="s">
        <v>533</v>
      </c>
      <c r="D581" s="20" t="s">
        <v>42</v>
      </c>
      <c r="E581" s="20">
        <v>5</v>
      </c>
      <c r="F581" s="20">
        <v>6.94</v>
      </c>
      <c r="G581" s="20">
        <f t="shared" si="22"/>
        <v>34.700000000000003</v>
      </c>
      <c r="H581" s="7" t="s">
        <v>512</v>
      </c>
    </row>
    <row r="582" spans="1:8" x14ac:dyDescent="0.25">
      <c r="A582" s="32">
        <v>26</v>
      </c>
      <c r="B582" s="20">
        <v>10387</v>
      </c>
      <c r="C582" s="20" t="s">
        <v>534</v>
      </c>
      <c r="D582" s="20" t="s">
        <v>42</v>
      </c>
      <c r="E582" s="20">
        <v>3</v>
      </c>
      <c r="F582" s="20">
        <v>0.01</v>
      </c>
      <c r="G582" s="20">
        <f t="shared" si="22"/>
        <v>0.03</v>
      </c>
      <c r="H582" s="7" t="s">
        <v>512</v>
      </c>
    </row>
    <row r="583" spans="1:8" x14ac:dyDescent="0.25">
      <c r="A583" s="32">
        <v>27</v>
      </c>
      <c r="B583" s="20">
        <v>12901</v>
      </c>
      <c r="C583" s="20" t="s">
        <v>535</v>
      </c>
      <c r="D583" s="20" t="s">
        <v>42</v>
      </c>
      <c r="E583" s="20">
        <v>2</v>
      </c>
      <c r="F583" s="20">
        <v>64.47</v>
      </c>
      <c r="G583" s="20">
        <f t="shared" si="22"/>
        <v>128.94</v>
      </c>
      <c r="H583" s="7" t="s">
        <v>512</v>
      </c>
    </row>
    <row r="584" spans="1:8" x14ac:dyDescent="0.25">
      <c r="A584" s="32">
        <v>28</v>
      </c>
      <c r="B584" s="20">
        <v>20054</v>
      </c>
      <c r="C584" s="20" t="s">
        <v>536</v>
      </c>
      <c r="D584" s="20" t="s">
        <v>42</v>
      </c>
      <c r="E584" s="20">
        <v>4</v>
      </c>
      <c r="F584" s="20">
        <v>38.08</v>
      </c>
      <c r="G584" s="20">
        <f t="shared" si="22"/>
        <v>152.32</v>
      </c>
      <c r="H584" s="7" t="s">
        <v>512</v>
      </c>
    </row>
    <row r="585" spans="1:8" x14ac:dyDescent="0.25">
      <c r="A585" s="32">
        <v>29</v>
      </c>
      <c r="B585" s="20">
        <v>12730</v>
      </c>
      <c r="C585" s="20" t="s">
        <v>537</v>
      </c>
      <c r="D585" s="20" t="s">
        <v>42</v>
      </c>
      <c r="E585" s="20">
        <v>3</v>
      </c>
      <c r="F585" s="20">
        <v>5.2</v>
      </c>
      <c r="G585" s="20">
        <f t="shared" si="22"/>
        <v>15.600000000000001</v>
      </c>
      <c r="H585" s="7" t="s">
        <v>512</v>
      </c>
    </row>
    <row r="586" spans="1:8" x14ac:dyDescent="0.25">
      <c r="A586" s="32">
        <v>30</v>
      </c>
      <c r="B586" s="20">
        <v>12896</v>
      </c>
      <c r="C586" s="20" t="s">
        <v>538</v>
      </c>
      <c r="D586" s="20" t="s">
        <v>42</v>
      </c>
      <c r="E586" s="20">
        <v>1</v>
      </c>
      <c r="F586" s="20">
        <v>52.07</v>
      </c>
      <c r="G586" s="20">
        <f t="shared" si="22"/>
        <v>52.07</v>
      </c>
      <c r="H586" s="7" t="s">
        <v>512</v>
      </c>
    </row>
    <row r="587" spans="1:8" x14ac:dyDescent="0.25">
      <c r="A587" s="32">
        <v>31</v>
      </c>
      <c r="B587" s="20">
        <v>36255</v>
      </c>
      <c r="C587" s="20" t="s">
        <v>539</v>
      </c>
      <c r="D587" s="20" t="s">
        <v>42</v>
      </c>
      <c r="E587" s="20">
        <v>2</v>
      </c>
      <c r="F587" s="20">
        <v>48.79</v>
      </c>
      <c r="G587" s="20">
        <f t="shared" si="22"/>
        <v>97.58</v>
      </c>
      <c r="H587" s="7" t="s">
        <v>512</v>
      </c>
    </row>
    <row r="588" spans="1:8" x14ac:dyDescent="0.25">
      <c r="A588" s="32">
        <v>32</v>
      </c>
      <c r="B588" s="20">
        <v>36256</v>
      </c>
      <c r="C588" s="20" t="s">
        <v>540</v>
      </c>
      <c r="D588" s="20" t="s">
        <v>42</v>
      </c>
      <c r="E588" s="20">
        <v>3</v>
      </c>
      <c r="F588" s="20">
        <v>71.400000000000006</v>
      </c>
      <c r="G588" s="20">
        <f t="shared" si="22"/>
        <v>214.20000000000002</v>
      </c>
      <c r="H588" s="7" t="s">
        <v>512</v>
      </c>
    </row>
    <row r="589" spans="1:8" x14ac:dyDescent="0.25">
      <c r="A589" s="30"/>
      <c r="B589" s="30" t="s">
        <v>43</v>
      </c>
      <c r="C589" s="30"/>
      <c r="D589" s="30"/>
      <c r="E589" s="30"/>
      <c r="F589" s="30"/>
      <c r="G589" s="130">
        <f>SUM(G557:G588)</f>
        <v>3980.45</v>
      </c>
      <c r="H589" s="30"/>
    </row>
    <row r="590" spans="1:8" ht="24.95" customHeight="1" x14ac:dyDescent="0.25">
      <c r="A590" s="20"/>
      <c r="B590" s="203" t="s">
        <v>571</v>
      </c>
      <c r="C590" s="204"/>
      <c r="D590" s="20"/>
      <c r="E590" s="20"/>
      <c r="F590" s="20"/>
      <c r="G590" s="31"/>
      <c r="H590" s="20"/>
    </row>
    <row r="591" spans="1:8" x14ac:dyDescent="0.25">
      <c r="A591" s="6">
        <v>1</v>
      </c>
      <c r="B591" s="6">
        <v>7299</v>
      </c>
      <c r="C591" s="6" t="s">
        <v>541</v>
      </c>
      <c r="D591" s="6" t="s">
        <v>57</v>
      </c>
      <c r="E591" s="6">
        <v>1</v>
      </c>
      <c r="F591" s="7">
        <v>0.01</v>
      </c>
      <c r="G591" s="7">
        <f t="shared" ref="G591:G625" si="23">(E591*F591)</f>
        <v>0.01</v>
      </c>
      <c r="H591" s="7" t="s">
        <v>512</v>
      </c>
    </row>
    <row r="592" spans="1:8" x14ac:dyDescent="0.25">
      <c r="A592" s="6">
        <v>2</v>
      </c>
      <c r="B592" s="6">
        <v>20996</v>
      </c>
      <c r="C592" s="6" t="s">
        <v>542</v>
      </c>
      <c r="D592" s="6" t="s">
        <v>57</v>
      </c>
      <c r="E592" s="6">
        <v>1</v>
      </c>
      <c r="F592" s="20">
        <v>0.14000000000000001</v>
      </c>
      <c r="G592" s="7">
        <f t="shared" si="23"/>
        <v>0.14000000000000001</v>
      </c>
      <c r="H592" s="7" t="s">
        <v>512</v>
      </c>
    </row>
    <row r="593" spans="1:8" x14ac:dyDescent="0.25">
      <c r="A593" s="6">
        <v>3</v>
      </c>
      <c r="B593" s="6">
        <v>20474</v>
      </c>
      <c r="C593" s="6" t="s">
        <v>543</v>
      </c>
      <c r="D593" s="6" t="s">
        <v>57</v>
      </c>
      <c r="E593" s="6">
        <v>1</v>
      </c>
      <c r="F593" s="20">
        <v>0.11</v>
      </c>
      <c r="G593" s="7">
        <f t="shared" si="23"/>
        <v>0.11</v>
      </c>
      <c r="H593" s="7" t="s">
        <v>512</v>
      </c>
    </row>
    <row r="594" spans="1:8" x14ac:dyDescent="0.25">
      <c r="A594" s="6">
        <v>4</v>
      </c>
      <c r="B594" s="6">
        <v>24559</v>
      </c>
      <c r="C594" s="6" t="s">
        <v>544</v>
      </c>
      <c r="D594" s="6" t="s">
        <v>57</v>
      </c>
      <c r="E594" s="6">
        <v>1</v>
      </c>
      <c r="F594" s="20">
        <v>0.11</v>
      </c>
      <c r="G594" s="7">
        <f t="shared" si="23"/>
        <v>0.11</v>
      </c>
      <c r="H594" s="7" t="s">
        <v>512</v>
      </c>
    </row>
    <row r="595" spans="1:8" x14ac:dyDescent="0.25">
      <c r="A595" s="6">
        <v>5</v>
      </c>
      <c r="B595" s="6">
        <v>31226</v>
      </c>
      <c r="C595" s="6" t="s">
        <v>372</v>
      </c>
      <c r="D595" s="6" t="s">
        <v>57</v>
      </c>
      <c r="E595" s="6">
        <v>35</v>
      </c>
      <c r="F595" s="20">
        <v>14.43</v>
      </c>
      <c r="G595" s="7">
        <f t="shared" si="23"/>
        <v>505.05</v>
      </c>
      <c r="H595" s="7" t="s">
        <v>512</v>
      </c>
    </row>
    <row r="596" spans="1:8" x14ac:dyDescent="0.25">
      <c r="A596" s="6">
        <v>6</v>
      </c>
      <c r="B596" s="6">
        <v>7563</v>
      </c>
      <c r="C596" s="6" t="s">
        <v>545</v>
      </c>
      <c r="D596" s="6" t="s">
        <v>57</v>
      </c>
      <c r="E596" s="6">
        <v>1</v>
      </c>
      <c r="F596" s="20">
        <v>4</v>
      </c>
      <c r="G596" s="7">
        <f t="shared" si="23"/>
        <v>4</v>
      </c>
      <c r="H596" s="7" t="s">
        <v>512</v>
      </c>
    </row>
    <row r="597" spans="1:8" x14ac:dyDescent="0.25">
      <c r="A597" s="6">
        <v>7</v>
      </c>
      <c r="B597" s="6">
        <v>7619</v>
      </c>
      <c r="C597" s="6" t="s">
        <v>546</v>
      </c>
      <c r="D597" s="6" t="s">
        <v>57</v>
      </c>
      <c r="E597" s="6">
        <v>20</v>
      </c>
      <c r="F597" s="20">
        <v>26.04</v>
      </c>
      <c r="G597" s="7">
        <f t="shared" si="23"/>
        <v>520.79999999999995</v>
      </c>
      <c r="H597" s="7" t="s">
        <v>512</v>
      </c>
    </row>
    <row r="598" spans="1:8" x14ac:dyDescent="0.25">
      <c r="A598" s="6">
        <v>8</v>
      </c>
      <c r="B598" s="6">
        <v>22592</v>
      </c>
      <c r="C598" s="6" t="s">
        <v>547</v>
      </c>
      <c r="D598" s="6" t="s">
        <v>57</v>
      </c>
      <c r="E598" s="6">
        <v>1</v>
      </c>
      <c r="F598" s="20">
        <v>0.14000000000000001</v>
      </c>
      <c r="G598" s="7">
        <f t="shared" si="23"/>
        <v>0.14000000000000001</v>
      </c>
      <c r="H598" s="7" t="s">
        <v>512</v>
      </c>
    </row>
    <row r="599" spans="1:8" x14ac:dyDescent="0.25">
      <c r="A599" s="6">
        <v>9</v>
      </c>
      <c r="B599" s="6">
        <v>7751</v>
      </c>
      <c r="C599" s="6" t="s">
        <v>548</v>
      </c>
      <c r="D599" s="6" t="s">
        <v>57</v>
      </c>
      <c r="E599" s="6">
        <v>1</v>
      </c>
      <c r="F599" s="20">
        <v>669.62</v>
      </c>
      <c r="G599" s="7">
        <f t="shared" si="23"/>
        <v>669.62</v>
      </c>
      <c r="H599" s="7" t="s">
        <v>512</v>
      </c>
    </row>
    <row r="600" spans="1:8" x14ac:dyDescent="0.25">
      <c r="A600" s="6">
        <v>10</v>
      </c>
      <c r="B600" s="20">
        <v>32125</v>
      </c>
      <c r="C600" s="20" t="s">
        <v>549</v>
      </c>
      <c r="D600" s="20" t="s">
        <v>57</v>
      </c>
      <c r="E600" s="20">
        <v>1</v>
      </c>
      <c r="F600" s="20">
        <v>343.91</v>
      </c>
      <c r="G600" s="7">
        <f t="shared" si="23"/>
        <v>343.91</v>
      </c>
      <c r="H600" s="7" t="s">
        <v>512</v>
      </c>
    </row>
    <row r="601" spans="1:8" x14ac:dyDescent="0.25">
      <c r="A601" s="6">
        <v>11</v>
      </c>
      <c r="B601" s="20">
        <v>32127</v>
      </c>
      <c r="C601" s="20" t="s">
        <v>550</v>
      </c>
      <c r="D601" s="20" t="s">
        <v>57</v>
      </c>
      <c r="E601" s="20">
        <v>1</v>
      </c>
      <c r="F601" s="20">
        <v>379.61</v>
      </c>
      <c r="G601" s="7">
        <f t="shared" si="23"/>
        <v>379.61</v>
      </c>
      <c r="H601" s="7" t="s">
        <v>512</v>
      </c>
    </row>
    <row r="602" spans="1:8" x14ac:dyDescent="0.25">
      <c r="A602" s="6">
        <v>12</v>
      </c>
      <c r="B602" s="20">
        <v>32128</v>
      </c>
      <c r="C602" s="20" t="s">
        <v>551</v>
      </c>
      <c r="D602" s="20" t="s">
        <v>57</v>
      </c>
      <c r="E602" s="20">
        <v>1</v>
      </c>
      <c r="F602" s="20">
        <v>386.75</v>
      </c>
      <c r="G602" s="7">
        <f t="shared" si="23"/>
        <v>386.75</v>
      </c>
      <c r="H602" s="7" t="s">
        <v>512</v>
      </c>
    </row>
    <row r="603" spans="1:8" x14ac:dyDescent="0.25">
      <c r="A603" s="6">
        <v>13</v>
      </c>
      <c r="B603" s="20">
        <v>25373</v>
      </c>
      <c r="C603" s="20" t="s">
        <v>132</v>
      </c>
      <c r="D603" s="20" t="s">
        <v>57</v>
      </c>
      <c r="E603" s="20">
        <v>28</v>
      </c>
      <c r="F603" s="20">
        <v>55.93</v>
      </c>
      <c r="G603" s="7">
        <f t="shared" si="23"/>
        <v>1566.04</v>
      </c>
      <c r="H603" s="7" t="s">
        <v>512</v>
      </c>
    </row>
    <row r="604" spans="1:8" x14ac:dyDescent="0.25">
      <c r="A604" s="6">
        <v>14</v>
      </c>
      <c r="B604" s="20">
        <v>21036</v>
      </c>
      <c r="C604" s="20" t="s">
        <v>552</v>
      </c>
      <c r="D604" s="20" t="s">
        <v>57</v>
      </c>
      <c r="E604" s="20">
        <v>1</v>
      </c>
      <c r="F604" s="20">
        <v>0.17</v>
      </c>
      <c r="G604" s="7">
        <f t="shared" si="23"/>
        <v>0.17</v>
      </c>
      <c r="H604" s="7" t="s">
        <v>512</v>
      </c>
    </row>
    <row r="605" spans="1:8" x14ac:dyDescent="0.25">
      <c r="A605" s="6">
        <v>15</v>
      </c>
      <c r="B605" s="20">
        <v>21261</v>
      </c>
      <c r="C605" s="20" t="s">
        <v>396</v>
      </c>
      <c r="D605" s="20" t="s">
        <v>57</v>
      </c>
      <c r="E605" s="20">
        <v>1</v>
      </c>
      <c r="F605" s="20">
        <v>7.0000000000000007E-2</v>
      </c>
      <c r="G605" s="7">
        <f t="shared" si="23"/>
        <v>7.0000000000000007E-2</v>
      </c>
      <c r="H605" s="7" t="s">
        <v>512</v>
      </c>
    </row>
    <row r="606" spans="1:8" x14ac:dyDescent="0.25">
      <c r="A606" s="6">
        <v>16</v>
      </c>
      <c r="B606" s="20">
        <v>21661</v>
      </c>
      <c r="C606" s="20" t="s">
        <v>553</v>
      </c>
      <c r="D606" s="20" t="s">
        <v>57</v>
      </c>
      <c r="E606" s="20">
        <v>1</v>
      </c>
      <c r="F606" s="20">
        <v>0.15</v>
      </c>
      <c r="G606" s="7">
        <f t="shared" si="23"/>
        <v>0.15</v>
      </c>
      <c r="H606" s="7" t="s">
        <v>512</v>
      </c>
    </row>
    <row r="607" spans="1:8" x14ac:dyDescent="0.25">
      <c r="A607" s="6">
        <v>17</v>
      </c>
      <c r="B607" s="20">
        <v>20358</v>
      </c>
      <c r="C607" s="20" t="s">
        <v>554</v>
      </c>
      <c r="D607" s="20" t="s">
        <v>57</v>
      </c>
      <c r="E607" s="20">
        <v>1</v>
      </c>
      <c r="F607" s="20">
        <v>0.17</v>
      </c>
      <c r="G607" s="7">
        <f t="shared" si="23"/>
        <v>0.17</v>
      </c>
      <c r="H607" s="7" t="s">
        <v>512</v>
      </c>
    </row>
    <row r="608" spans="1:8" x14ac:dyDescent="0.25">
      <c r="A608" s="6">
        <v>18</v>
      </c>
      <c r="B608" s="20">
        <v>8371</v>
      </c>
      <c r="C608" s="20" t="s">
        <v>555</v>
      </c>
      <c r="D608" s="20" t="s">
        <v>57</v>
      </c>
      <c r="E608" s="20">
        <v>7</v>
      </c>
      <c r="F608" s="20">
        <v>0.04</v>
      </c>
      <c r="G608" s="7">
        <f t="shared" si="23"/>
        <v>0.28000000000000003</v>
      </c>
      <c r="H608" s="7" t="s">
        <v>512</v>
      </c>
    </row>
    <row r="609" spans="1:8" x14ac:dyDescent="0.25">
      <c r="A609" s="6">
        <v>19</v>
      </c>
      <c r="B609" s="20">
        <v>8590</v>
      </c>
      <c r="C609" s="20" t="s">
        <v>556</v>
      </c>
      <c r="D609" s="20" t="s">
        <v>57</v>
      </c>
      <c r="E609" s="20">
        <v>1</v>
      </c>
      <c r="F609" s="20">
        <v>800</v>
      </c>
      <c r="G609" s="7">
        <f t="shared" si="23"/>
        <v>800</v>
      </c>
      <c r="H609" s="7" t="s">
        <v>512</v>
      </c>
    </row>
    <row r="610" spans="1:8" x14ac:dyDescent="0.25">
      <c r="A610" s="6">
        <v>20</v>
      </c>
      <c r="B610" s="20">
        <v>26677</v>
      </c>
      <c r="C610" s="20" t="s">
        <v>557</v>
      </c>
      <c r="D610" s="20" t="s">
        <v>57</v>
      </c>
      <c r="E610" s="20">
        <v>1</v>
      </c>
      <c r="F610" s="31">
        <v>1083</v>
      </c>
      <c r="G610" s="7">
        <f t="shared" si="23"/>
        <v>1083</v>
      </c>
      <c r="H610" s="7" t="s">
        <v>512</v>
      </c>
    </row>
    <row r="611" spans="1:8" x14ac:dyDescent="0.25">
      <c r="A611" s="6">
        <v>21</v>
      </c>
      <c r="B611" s="20">
        <v>31848</v>
      </c>
      <c r="C611" s="20" t="s">
        <v>558</v>
      </c>
      <c r="D611" s="20" t="s">
        <v>57</v>
      </c>
      <c r="E611" s="20">
        <v>1</v>
      </c>
      <c r="F611" s="20">
        <v>367.85</v>
      </c>
      <c r="G611" s="7">
        <f t="shared" si="23"/>
        <v>367.85</v>
      </c>
      <c r="H611" s="7" t="s">
        <v>512</v>
      </c>
    </row>
    <row r="612" spans="1:8" x14ac:dyDescent="0.25">
      <c r="A612" s="6">
        <v>22</v>
      </c>
      <c r="B612" s="20">
        <v>8942</v>
      </c>
      <c r="C612" s="20" t="s">
        <v>559</v>
      </c>
      <c r="D612" s="20" t="s">
        <v>57</v>
      </c>
      <c r="E612" s="20">
        <v>40</v>
      </c>
      <c r="F612" s="20">
        <v>49.6</v>
      </c>
      <c r="G612" s="7">
        <f t="shared" si="23"/>
        <v>1984</v>
      </c>
      <c r="H612" s="7" t="s">
        <v>512</v>
      </c>
    </row>
    <row r="613" spans="1:8" x14ac:dyDescent="0.25">
      <c r="A613" s="6">
        <v>23</v>
      </c>
      <c r="B613" s="20">
        <v>20755</v>
      </c>
      <c r="C613" s="20" t="s">
        <v>560</v>
      </c>
      <c r="D613" s="20" t="s">
        <v>57</v>
      </c>
      <c r="E613" s="20">
        <v>1</v>
      </c>
      <c r="F613" s="20">
        <v>0.18</v>
      </c>
      <c r="G613" s="7">
        <f t="shared" si="23"/>
        <v>0.18</v>
      </c>
      <c r="H613" s="7" t="s">
        <v>512</v>
      </c>
    </row>
    <row r="614" spans="1:8" x14ac:dyDescent="0.25">
      <c r="A614" s="6">
        <v>24</v>
      </c>
      <c r="B614" s="20">
        <v>20584</v>
      </c>
      <c r="C614" s="20" t="s">
        <v>561</v>
      </c>
      <c r="D614" s="20" t="s">
        <v>57</v>
      </c>
      <c r="E614" s="20">
        <v>1</v>
      </c>
      <c r="F614" s="20">
        <v>0.12</v>
      </c>
      <c r="G614" s="7">
        <f t="shared" si="23"/>
        <v>0.12</v>
      </c>
      <c r="H614" s="7" t="s">
        <v>512</v>
      </c>
    </row>
    <row r="615" spans="1:8" x14ac:dyDescent="0.25">
      <c r="A615" s="6">
        <v>25</v>
      </c>
      <c r="B615" s="20">
        <v>21715</v>
      </c>
      <c r="C615" s="20" t="s">
        <v>562</v>
      </c>
      <c r="D615" s="20" t="s">
        <v>57</v>
      </c>
      <c r="E615" s="20">
        <v>1</v>
      </c>
      <c r="F615" s="20">
        <v>0.12</v>
      </c>
      <c r="G615" s="7">
        <f t="shared" si="23"/>
        <v>0.12</v>
      </c>
      <c r="H615" s="7" t="s">
        <v>512</v>
      </c>
    </row>
    <row r="616" spans="1:8" x14ac:dyDescent="0.25">
      <c r="A616" s="6">
        <v>26</v>
      </c>
      <c r="B616" s="20">
        <v>22727</v>
      </c>
      <c r="C616" s="20" t="s">
        <v>563</v>
      </c>
      <c r="D616" s="20" t="s">
        <v>57</v>
      </c>
      <c r="E616" s="20">
        <v>1</v>
      </c>
      <c r="F616" s="20">
        <v>0.21</v>
      </c>
      <c r="G616" s="7">
        <f t="shared" si="23"/>
        <v>0.21</v>
      </c>
      <c r="H616" s="7" t="s">
        <v>512</v>
      </c>
    </row>
    <row r="617" spans="1:8" x14ac:dyDescent="0.25">
      <c r="A617" s="6">
        <v>27</v>
      </c>
      <c r="B617" s="20">
        <v>9072</v>
      </c>
      <c r="C617" s="20" t="s">
        <v>564</v>
      </c>
      <c r="D617" s="20" t="s">
        <v>57</v>
      </c>
      <c r="E617" s="20">
        <v>1</v>
      </c>
      <c r="F617" s="20">
        <v>1.51</v>
      </c>
      <c r="G617" s="7">
        <f t="shared" si="23"/>
        <v>1.51</v>
      </c>
      <c r="H617" s="7" t="s">
        <v>512</v>
      </c>
    </row>
    <row r="618" spans="1:8" x14ac:dyDescent="0.25">
      <c r="A618" s="6">
        <v>28</v>
      </c>
      <c r="B618" s="20">
        <v>3744</v>
      </c>
      <c r="C618" s="20" t="s">
        <v>565</v>
      </c>
      <c r="D618" s="20" t="s">
        <v>57</v>
      </c>
      <c r="E618" s="20">
        <v>1</v>
      </c>
      <c r="F618" s="20">
        <v>0.02</v>
      </c>
      <c r="G618" s="7">
        <f t="shared" si="23"/>
        <v>0.02</v>
      </c>
      <c r="H618" s="7" t="s">
        <v>512</v>
      </c>
    </row>
    <row r="619" spans="1:8" x14ac:dyDescent="0.25">
      <c r="A619" s="6">
        <v>29</v>
      </c>
      <c r="B619" s="20">
        <v>21358</v>
      </c>
      <c r="C619" s="20" t="s">
        <v>565</v>
      </c>
      <c r="D619" s="20" t="s">
        <v>57</v>
      </c>
      <c r="E619" s="20">
        <v>1</v>
      </c>
      <c r="F619" s="20">
        <v>0.09</v>
      </c>
      <c r="G619" s="7">
        <f t="shared" si="23"/>
        <v>0.09</v>
      </c>
      <c r="H619" s="7" t="s">
        <v>512</v>
      </c>
    </row>
    <row r="620" spans="1:8" x14ac:dyDescent="0.25">
      <c r="A620" s="6">
        <v>30</v>
      </c>
      <c r="B620" s="20">
        <v>3851</v>
      </c>
      <c r="C620" s="20" t="s">
        <v>566</v>
      </c>
      <c r="D620" s="20" t="s">
        <v>57</v>
      </c>
      <c r="E620" s="20">
        <v>3</v>
      </c>
      <c r="F620" s="20">
        <v>0.18</v>
      </c>
      <c r="G620" s="7">
        <f t="shared" si="23"/>
        <v>0.54</v>
      </c>
      <c r="H620" s="7" t="s">
        <v>512</v>
      </c>
    </row>
    <row r="621" spans="1:8" x14ac:dyDescent="0.25">
      <c r="A621" s="6">
        <v>31</v>
      </c>
      <c r="B621" s="20">
        <v>9762</v>
      </c>
      <c r="C621" s="20" t="s">
        <v>567</v>
      </c>
      <c r="D621" s="20" t="s">
        <v>57</v>
      </c>
      <c r="E621" s="20">
        <v>2</v>
      </c>
      <c r="F621" s="20">
        <v>0.03</v>
      </c>
      <c r="G621" s="7">
        <f t="shared" si="23"/>
        <v>0.06</v>
      </c>
      <c r="H621" s="7" t="s">
        <v>512</v>
      </c>
    </row>
    <row r="622" spans="1:8" x14ac:dyDescent="0.25">
      <c r="A622" s="6">
        <v>32</v>
      </c>
      <c r="B622" s="20">
        <v>9765</v>
      </c>
      <c r="C622" s="20" t="s">
        <v>568</v>
      </c>
      <c r="D622" s="20" t="s">
        <v>57</v>
      </c>
      <c r="E622" s="20">
        <v>2</v>
      </c>
      <c r="F622" s="20">
        <v>0.01</v>
      </c>
      <c r="G622" s="7">
        <f t="shared" si="23"/>
        <v>0.02</v>
      </c>
      <c r="H622" s="7" t="s">
        <v>512</v>
      </c>
    </row>
    <row r="623" spans="1:8" x14ac:dyDescent="0.25">
      <c r="A623" s="6">
        <v>33</v>
      </c>
      <c r="B623" s="20">
        <v>10419</v>
      </c>
      <c r="C623" s="20" t="s">
        <v>338</v>
      </c>
      <c r="D623" s="20" t="s">
        <v>57</v>
      </c>
      <c r="E623" s="20">
        <v>2</v>
      </c>
      <c r="F623" s="20">
        <v>71.569999999999993</v>
      </c>
      <c r="G623" s="7">
        <f t="shared" si="23"/>
        <v>143.13999999999999</v>
      </c>
      <c r="H623" s="7" t="s">
        <v>512</v>
      </c>
    </row>
    <row r="624" spans="1:8" x14ac:dyDescent="0.25">
      <c r="A624" s="6">
        <v>34</v>
      </c>
      <c r="B624" s="20">
        <v>27013</v>
      </c>
      <c r="C624" s="20" t="s">
        <v>569</v>
      </c>
      <c r="D624" s="20" t="s">
        <v>57</v>
      </c>
      <c r="E624" s="20">
        <v>1</v>
      </c>
      <c r="F624" s="20">
        <v>170.17</v>
      </c>
      <c r="G624" s="7">
        <f t="shared" si="23"/>
        <v>170.17</v>
      </c>
      <c r="H624" s="7" t="s">
        <v>512</v>
      </c>
    </row>
    <row r="625" spans="1:8" x14ac:dyDescent="0.25">
      <c r="A625" s="6">
        <v>35</v>
      </c>
      <c r="B625" s="20">
        <v>20128</v>
      </c>
      <c r="C625" s="20" t="s">
        <v>570</v>
      </c>
      <c r="D625" s="20" t="s">
        <v>57</v>
      </c>
      <c r="E625" s="20">
        <v>1</v>
      </c>
      <c r="F625" s="20">
        <v>432.66</v>
      </c>
      <c r="G625" s="7">
        <f t="shared" si="23"/>
        <v>432.66</v>
      </c>
      <c r="H625" s="7" t="s">
        <v>512</v>
      </c>
    </row>
    <row r="626" spans="1:8" x14ac:dyDescent="0.25">
      <c r="A626" s="30"/>
      <c r="B626" s="30" t="s">
        <v>43</v>
      </c>
      <c r="C626" s="30"/>
      <c r="D626" s="30"/>
      <c r="E626" s="30"/>
      <c r="F626" s="30"/>
      <c r="G626" s="130">
        <f>SUM(G591:G625)</f>
        <v>9360.8200000000015</v>
      </c>
      <c r="H626" s="30"/>
    </row>
    <row r="627" spans="1:8" ht="24.95" customHeight="1" x14ac:dyDescent="0.25">
      <c r="A627" s="20"/>
      <c r="B627" s="203" t="s">
        <v>573</v>
      </c>
      <c r="C627" s="204"/>
      <c r="D627" s="20"/>
      <c r="E627" s="20"/>
      <c r="F627" s="20"/>
      <c r="G627" s="31"/>
      <c r="H627" s="20"/>
    </row>
    <row r="628" spans="1:8" x14ac:dyDescent="0.25">
      <c r="A628" s="20">
        <v>1</v>
      </c>
      <c r="B628" s="20">
        <v>7242</v>
      </c>
      <c r="C628" s="20" t="s">
        <v>574</v>
      </c>
      <c r="D628" s="20" t="s">
        <v>57</v>
      </c>
      <c r="E628" s="20">
        <v>1</v>
      </c>
      <c r="F628" s="20">
        <v>111.99</v>
      </c>
      <c r="G628" s="31">
        <f t="shared" ref="G628:G653" si="24">(E628*F628)</f>
        <v>111.99</v>
      </c>
      <c r="H628" s="20" t="s">
        <v>490</v>
      </c>
    </row>
    <row r="629" spans="1:8" x14ac:dyDescent="0.25">
      <c r="A629" s="20">
        <v>2</v>
      </c>
      <c r="B629" s="20">
        <v>31226</v>
      </c>
      <c r="C629" s="20" t="s">
        <v>372</v>
      </c>
      <c r="D629" s="20" t="s">
        <v>57</v>
      </c>
      <c r="E629" s="20">
        <v>20</v>
      </c>
      <c r="F629" s="20">
        <v>14.43</v>
      </c>
      <c r="G629" s="31">
        <f t="shared" si="24"/>
        <v>288.60000000000002</v>
      </c>
      <c r="H629" s="20" t="s">
        <v>490</v>
      </c>
    </row>
    <row r="630" spans="1:8" x14ac:dyDescent="0.25">
      <c r="A630" s="20">
        <v>3</v>
      </c>
      <c r="B630" s="20">
        <v>34535</v>
      </c>
      <c r="C630" s="20" t="s">
        <v>575</v>
      </c>
      <c r="D630" s="20" t="s">
        <v>57</v>
      </c>
      <c r="E630" s="20">
        <v>3</v>
      </c>
      <c r="F630" s="20">
        <v>69.010000000000005</v>
      </c>
      <c r="G630" s="31">
        <f t="shared" si="24"/>
        <v>207.03000000000003</v>
      </c>
      <c r="H630" s="20" t="s">
        <v>490</v>
      </c>
    </row>
    <row r="631" spans="1:8" x14ac:dyDescent="0.25">
      <c r="A631" s="20">
        <v>4</v>
      </c>
      <c r="B631" s="20">
        <v>8273</v>
      </c>
      <c r="C631" s="20" t="s">
        <v>576</v>
      </c>
      <c r="D631" s="20" t="s">
        <v>57</v>
      </c>
      <c r="E631" s="20">
        <v>5</v>
      </c>
      <c r="F631" s="20">
        <v>41.64</v>
      </c>
      <c r="G631" s="31">
        <f t="shared" si="24"/>
        <v>208.2</v>
      </c>
      <c r="H631" s="20" t="s">
        <v>490</v>
      </c>
    </row>
    <row r="632" spans="1:8" x14ac:dyDescent="0.25">
      <c r="A632" s="20">
        <v>5</v>
      </c>
      <c r="B632" s="20">
        <v>8336</v>
      </c>
      <c r="C632" s="20" t="s">
        <v>577</v>
      </c>
      <c r="D632" s="20" t="s">
        <v>57</v>
      </c>
      <c r="E632" s="20">
        <v>7</v>
      </c>
      <c r="F632" s="20">
        <v>0.04</v>
      </c>
      <c r="G632" s="31">
        <f t="shared" si="24"/>
        <v>0.28000000000000003</v>
      </c>
      <c r="H632" s="20" t="s">
        <v>490</v>
      </c>
    </row>
    <row r="633" spans="1:8" x14ac:dyDescent="0.25">
      <c r="A633" s="20">
        <v>6</v>
      </c>
      <c r="B633" s="20">
        <v>8427</v>
      </c>
      <c r="C633" s="20" t="s">
        <v>578</v>
      </c>
      <c r="D633" s="20" t="s">
        <v>57</v>
      </c>
      <c r="E633" s="20">
        <v>11</v>
      </c>
      <c r="F633" s="20">
        <v>2.5</v>
      </c>
      <c r="G633" s="31">
        <f t="shared" si="24"/>
        <v>27.5</v>
      </c>
      <c r="H633" s="20" t="s">
        <v>490</v>
      </c>
    </row>
    <row r="634" spans="1:8" x14ac:dyDescent="0.25">
      <c r="A634" s="20">
        <v>7</v>
      </c>
      <c r="B634" s="20">
        <v>24679</v>
      </c>
      <c r="C634" s="20" t="s">
        <v>579</v>
      </c>
      <c r="D634" s="20" t="s">
        <v>57</v>
      </c>
      <c r="E634" s="20">
        <v>4</v>
      </c>
      <c r="F634" s="20">
        <v>81.84</v>
      </c>
      <c r="G634" s="31">
        <f t="shared" si="24"/>
        <v>327.36</v>
      </c>
      <c r="H634" s="20" t="s">
        <v>490</v>
      </c>
    </row>
    <row r="635" spans="1:8" x14ac:dyDescent="0.25">
      <c r="A635" s="20">
        <v>8</v>
      </c>
      <c r="B635" s="20">
        <v>20128</v>
      </c>
      <c r="C635" s="20" t="s">
        <v>570</v>
      </c>
      <c r="D635" s="20" t="s">
        <v>57</v>
      </c>
      <c r="E635" s="20">
        <v>1</v>
      </c>
      <c r="F635" s="20">
        <v>432.66</v>
      </c>
      <c r="G635" s="31">
        <f t="shared" si="24"/>
        <v>432.66</v>
      </c>
      <c r="H635" s="20" t="s">
        <v>490</v>
      </c>
    </row>
    <row r="636" spans="1:8" ht="30" x14ac:dyDescent="0.25">
      <c r="A636" s="20">
        <v>9</v>
      </c>
      <c r="B636" s="20">
        <v>31848</v>
      </c>
      <c r="C636" s="40" t="s">
        <v>580</v>
      </c>
      <c r="D636" s="20" t="s">
        <v>57</v>
      </c>
      <c r="E636" s="20">
        <v>1</v>
      </c>
      <c r="F636" s="20">
        <v>269.99</v>
      </c>
      <c r="G636" s="31">
        <f t="shared" si="24"/>
        <v>269.99</v>
      </c>
      <c r="H636" s="20" t="s">
        <v>490</v>
      </c>
    </row>
    <row r="637" spans="1:8" x14ac:dyDescent="0.25">
      <c r="A637" s="20">
        <v>10</v>
      </c>
      <c r="B637" s="20">
        <v>29244</v>
      </c>
      <c r="C637" s="20" t="s">
        <v>581</v>
      </c>
      <c r="D637" s="20" t="s">
        <v>57</v>
      </c>
      <c r="E637" s="20">
        <v>1</v>
      </c>
      <c r="F637" s="31">
        <v>1239.4100000000001</v>
      </c>
      <c r="G637" s="31">
        <f t="shared" si="24"/>
        <v>1239.4100000000001</v>
      </c>
      <c r="H637" s="20" t="s">
        <v>490</v>
      </c>
    </row>
    <row r="638" spans="1:8" x14ac:dyDescent="0.25">
      <c r="A638" s="20">
        <v>11</v>
      </c>
      <c r="B638" s="20">
        <v>29291</v>
      </c>
      <c r="C638" s="20" t="s">
        <v>582</v>
      </c>
      <c r="D638" s="20" t="s">
        <v>57</v>
      </c>
      <c r="E638" s="20">
        <v>1</v>
      </c>
      <c r="F638" s="31">
        <v>1061.0899999999999</v>
      </c>
      <c r="G638" s="31">
        <f t="shared" si="24"/>
        <v>1061.0899999999999</v>
      </c>
      <c r="H638" s="20" t="s">
        <v>490</v>
      </c>
    </row>
    <row r="639" spans="1:8" x14ac:dyDescent="0.25">
      <c r="A639" s="20">
        <v>12</v>
      </c>
      <c r="B639" s="20">
        <v>25133</v>
      </c>
      <c r="C639" s="20" t="s">
        <v>583</v>
      </c>
      <c r="D639" s="20" t="s">
        <v>57</v>
      </c>
      <c r="E639" s="20">
        <v>1</v>
      </c>
      <c r="F639" s="31">
        <v>1070.01</v>
      </c>
      <c r="G639" s="31">
        <f t="shared" si="24"/>
        <v>1070.01</v>
      </c>
      <c r="H639" s="20" t="s">
        <v>490</v>
      </c>
    </row>
    <row r="640" spans="1:8" x14ac:dyDescent="0.25">
      <c r="A640" s="20">
        <v>13</v>
      </c>
      <c r="B640" s="20">
        <v>9058</v>
      </c>
      <c r="C640" s="20" t="s">
        <v>584</v>
      </c>
      <c r="D640" s="20" t="s">
        <v>57</v>
      </c>
      <c r="E640" s="20">
        <v>1</v>
      </c>
      <c r="F640" s="20">
        <v>0.02</v>
      </c>
      <c r="G640" s="31">
        <f t="shared" si="24"/>
        <v>0.02</v>
      </c>
      <c r="H640" s="20" t="s">
        <v>490</v>
      </c>
    </row>
    <row r="641" spans="1:8" x14ac:dyDescent="0.25">
      <c r="A641" s="20">
        <v>14</v>
      </c>
      <c r="B641" s="20">
        <v>9399</v>
      </c>
      <c r="C641" s="20" t="s">
        <v>388</v>
      </c>
      <c r="D641" s="20" t="s">
        <v>57</v>
      </c>
      <c r="E641" s="20">
        <v>63</v>
      </c>
      <c r="F641" s="20">
        <v>0.53</v>
      </c>
      <c r="G641" s="31">
        <f t="shared" si="24"/>
        <v>33.39</v>
      </c>
      <c r="H641" s="20" t="s">
        <v>490</v>
      </c>
    </row>
    <row r="642" spans="1:8" x14ac:dyDescent="0.25">
      <c r="A642" s="20">
        <v>15</v>
      </c>
      <c r="B642" s="20">
        <v>9719</v>
      </c>
      <c r="C642" s="20" t="s">
        <v>585</v>
      </c>
      <c r="D642" s="20" t="s">
        <v>57</v>
      </c>
      <c r="E642" s="20">
        <v>6</v>
      </c>
      <c r="F642" s="20">
        <v>15.29</v>
      </c>
      <c r="G642" s="31">
        <f t="shared" si="24"/>
        <v>91.74</v>
      </c>
      <c r="H642" s="20" t="s">
        <v>490</v>
      </c>
    </row>
    <row r="643" spans="1:8" x14ac:dyDescent="0.25">
      <c r="A643" s="20">
        <v>16</v>
      </c>
      <c r="B643" s="20">
        <v>10008</v>
      </c>
      <c r="C643" s="20" t="s">
        <v>586</v>
      </c>
      <c r="D643" s="20" t="s">
        <v>57</v>
      </c>
      <c r="E643" s="20">
        <v>1</v>
      </c>
      <c r="F643" s="20">
        <v>115</v>
      </c>
      <c r="G643" s="31">
        <f t="shared" si="24"/>
        <v>115</v>
      </c>
      <c r="H643" s="20" t="s">
        <v>490</v>
      </c>
    </row>
    <row r="644" spans="1:8" x14ac:dyDescent="0.25">
      <c r="A644" s="20">
        <v>17</v>
      </c>
      <c r="B644" s="20">
        <v>10029</v>
      </c>
      <c r="C644" s="20" t="s">
        <v>587</v>
      </c>
      <c r="D644" s="20" t="s">
        <v>57</v>
      </c>
      <c r="E644" s="20">
        <v>1</v>
      </c>
      <c r="F644" s="20">
        <v>0.03</v>
      </c>
      <c r="G644" s="31">
        <f t="shared" si="24"/>
        <v>0.03</v>
      </c>
      <c r="H644" s="20" t="s">
        <v>490</v>
      </c>
    </row>
    <row r="645" spans="1:8" x14ac:dyDescent="0.25">
      <c r="A645" s="20">
        <v>18</v>
      </c>
      <c r="B645" s="20">
        <v>19939</v>
      </c>
      <c r="C645" s="20" t="s">
        <v>588</v>
      </c>
      <c r="D645" s="20" t="s">
        <v>57</v>
      </c>
      <c r="E645" s="20">
        <v>1</v>
      </c>
      <c r="F645" s="20">
        <v>80.47</v>
      </c>
      <c r="G645" s="31">
        <f t="shared" si="24"/>
        <v>80.47</v>
      </c>
      <c r="H645" s="20" t="s">
        <v>490</v>
      </c>
    </row>
    <row r="646" spans="1:8" x14ac:dyDescent="0.25">
      <c r="A646" s="20">
        <v>19</v>
      </c>
      <c r="B646" s="20">
        <v>13313</v>
      </c>
      <c r="C646" s="20" t="s">
        <v>589</v>
      </c>
      <c r="D646" s="20" t="s">
        <v>57</v>
      </c>
      <c r="E646" s="20">
        <v>1</v>
      </c>
      <c r="F646" s="20">
        <v>500</v>
      </c>
      <c r="G646" s="31">
        <f t="shared" si="24"/>
        <v>500</v>
      </c>
      <c r="H646" s="20" t="s">
        <v>490</v>
      </c>
    </row>
    <row r="647" spans="1:8" x14ac:dyDescent="0.25">
      <c r="A647" s="20">
        <v>20</v>
      </c>
      <c r="B647" s="20">
        <v>13721</v>
      </c>
      <c r="C647" s="20" t="s">
        <v>186</v>
      </c>
      <c r="D647" s="20" t="s">
        <v>57</v>
      </c>
      <c r="E647" s="20">
        <v>3</v>
      </c>
      <c r="F647" s="31">
        <v>1426</v>
      </c>
      <c r="G647" s="31">
        <f t="shared" si="24"/>
        <v>4278</v>
      </c>
      <c r="H647" s="20" t="s">
        <v>490</v>
      </c>
    </row>
    <row r="648" spans="1:8" ht="45" x14ac:dyDescent="0.25">
      <c r="A648" s="20">
        <v>21</v>
      </c>
      <c r="B648" s="20">
        <v>28621</v>
      </c>
      <c r="C648" s="40" t="s">
        <v>590</v>
      </c>
      <c r="D648" s="20" t="s">
        <v>57</v>
      </c>
      <c r="E648" s="20">
        <v>3</v>
      </c>
      <c r="F648" s="31">
        <v>1547</v>
      </c>
      <c r="G648" s="31">
        <f t="shared" si="24"/>
        <v>4641</v>
      </c>
      <c r="H648" s="20" t="s">
        <v>490</v>
      </c>
    </row>
    <row r="649" spans="1:8" ht="30" x14ac:dyDescent="0.25">
      <c r="A649" s="20">
        <v>22</v>
      </c>
      <c r="B649" s="20">
        <v>28214</v>
      </c>
      <c r="C649" s="40" t="s">
        <v>591</v>
      </c>
      <c r="D649" s="20" t="s">
        <v>57</v>
      </c>
      <c r="E649" s="20">
        <v>5</v>
      </c>
      <c r="F649" s="20">
        <v>198.69</v>
      </c>
      <c r="G649" s="31">
        <f t="shared" si="24"/>
        <v>993.45</v>
      </c>
      <c r="H649" s="20" t="s">
        <v>490</v>
      </c>
    </row>
    <row r="650" spans="1:8" x14ac:dyDescent="0.25">
      <c r="A650" s="20">
        <v>23</v>
      </c>
      <c r="B650" s="20">
        <v>10416</v>
      </c>
      <c r="C650" s="20" t="s">
        <v>166</v>
      </c>
      <c r="D650" s="20" t="s">
        <v>57</v>
      </c>
      <c r="E650" s="20">
        <v>2</v>
      </c>
      <c r="F650" s="20">
        <v>88.64</v>
      </c>
      <c r="G650" s="31">
        <f t="shared" si="24"/>
        <v>177.28</v>
      </c>
      <c r="H650" s="20" t="s">
        <v>490</v>
      </c>
    </row>
    <row r="651" spans="1:8" x14ac:dyDescent="0.25">
      <c r="A651" s="20">
        <v>24</v>
      </c>
      <c r="B651" s="20">
        <v>20163</v>
      </c>
      <c r="C651" s="20" t="s">
        <v>592</v>
      </c>
      <c r="D651" s="20" t="s">
        <v>57</v>
      </c>
      <c r="E651" s="20">
        <v>7</v>
      </c>
      <c r="F651" s="20">
        <v>49.6</v>
      </c>
      <c r="G651" s="31">
        <f t="shared" si="24"/>
        <v>347.2</v>
      </c>
      <c r="H651" s="20" t="s">
        <v>490</v>
      </c>
    </row>
    <row r="652" spans="1:8" x14ac:dyDescent="0.25">
      <c r="A652" s="20">
        <v>25</v>
      </c>
      <c r="B652" s="20">
        <v>9054</v>
      </c>
      <c r="C652" s="20" t="s">
        <v>593</v>
      </c>
      <c r="D652" s="20" t="s">
        <v>57</v>
      </c>
      <c r="E652" s="20">
        <v>2</v>
      </c>
      <c r="F652" s="20">
        <v>0.03</v>
      </c>
      <c r="G652" s="31">
        <f t="shared" si="24"/>
        <v>0.06</v>
      </c>
      <c r="H652" s="20" t="s">
        <v>490</v>
      </c>
    </row>
    <row r="653" spans="1:8" x14ac:dyDescent="0.25">
      <c r="A653" s="20">
        <v>26</v>
      </c>
      <c r="B653" s="20">
        <v>3667</v>
      </c>
      <c r="C653" s="20" t="s">
        <v>594</v>
      </c>
      <c r="D653" s="20" t="s">
        <v>57</v>
      </c>
      <c r="E653" s="20">
        <v>6</v>
      </c>
      <c r="F653" s="20">
        <v>0.03</v>
      </c>
      <c r="G653" s="31">
        <f t="shared" si="24"/>
        <v>0.18</v>
      </c>
      <c r="H653" s="20" t="s">
        <v>490</v>
      </c>
    </row>
    <row r="654" spans="1:8" x14ac:dyDescent="0.25">
      <c r="A654" s="30"/>
      <c r="B654" s="30" t="s">
        <v>43</v>
      </c>
      <c r="C654" s="30"/>
      <c r="D654" s="30"/>
      <c r="E654" s="30"/>
      <c r="F654" s="30"/>
      <c r="G654" s="130">
        <f>SUM(G628:G653)</f>
        <v>16501.940000000002</v>
      </c>
      <c r="H654" s="30"/>
    </row>
    <row r="655" spans="1:8" ht="24.95" customHeight="1" x14ac:dyDescent="0.25">
      <c r="A655" s="20"/>
      <c r="B655" s="203" t="s">
        <v>601</v>
      </c>
      <c r="C655" s="204"/>
      <c r="D655" s="20"/>
      <c r="E655" s="20"/>
      <c r="F655" s="20"/>
      <c r="G655" s="31"/>
      <c r="H655" s="20"/>
    </row>
    <row r="656" spans="1:8" x14ac:dyDescent="0.25">
      <c r="A656" s="6">
        <v>1</v>
      </c>
      <c r="B656" s="20">
        <v>31226</v>
      </c>
      <c r="C656" s="71" t="s">
        <v>120</v>
      </c>
      <c r="D656" s="71" t="s">
        <v>57</v>
      </c>
      <c r="E656" s="72">
        <v>12</v>
      </c>
      <c r="F656" s="71" t="s">
        <v>602</v>
      </c>
      <c r="G656" s="71">
        <f t="shared" ref="G656:G670" si="25">(E656*F656)</f>
        <v>173.16</v>
      </c>
      <c r="H656" s="20" t="s">
        <v>490</v>
      </c>
    </row>
    <row r="657" spans="1:8" x14ac:dyDescent="0.25">
      <c r="A657" s="6">
        <v>2</v>
      </c>
      <c r="B657" s="20">
        <v>7575</v>
      </c>
      <c r="C657" s="71" t="s">
        <v>603</v>
      </c>
      <c r="D657" s="71" t="s">
        <v>57</v>
      </c>
      <c r="E657" s="72">
        <v>2</v>
      </c>
      <c r="F657" s="71" t="s">
        <v>604</v>
      </c>
      <c r="G657" s="71">
        <f t="shared" si="25"/>
        <v>400</v>
      </c>
      <c r="H657" s="28" t="s">
        <v>605</v>
      </c>
    </row>
    <row r="658" spans="1:8" x14ac:dyDescent="0.25">
      <c r="A658" s="6">
        <v>3</v>
      </c>
      <c r="B658" s="20">
        <v>7602</v>
      </c>
      <c r="C658" s="71" t="s">
        <v>606</v>
      </c>
      <c r="D658" s="71" t="s">
        <v>57</v>
      </c>
      <c r="E658" s="72">
        <v>2</v>
      </c>
      <c r="F658" s="71" t="s">
        <v>607</v>
      </c>
      <c r="G658" s="71">
        <f t="shared" si="25"/>
        <v>319.8</v>
      </c>
      <c r="H658" s="20" t="s">
        <v>490</v>
      </c>
    </row>
    <row r="659" spans="1:8" x14ac:dyDescent="0.25">
      <c r="A659" s="6">
        <v>4</v>
      </c>
      <c r="B659" s="20">
        <v>19757</v>
      </c>
      <c r="C659" s="71" t="s">
        <v>608</v>
      </c>
      <c r="D659" s="71" t="s">
        <v>57</v>
      </c>
      <c r="E659" s="72">
        <v>15</v>
      </c>
      <c r="F659" s="71" t="s">
        <v>609</v>
      </c>
      <c r="G659" s="71">
        <f t="shared" si="25"/>
        <v>372</v>
      </c>
      <c r="H659" s="20" t="s">
        <v>490</v>
      </c>
    </row>
    <row r="660" spans="1:8" x14ac:dyDescent="0.25">
      <c r="A660" s="6">
        <v>5</v>
      </c>
      <c r="B660" s="20">
        <v>7805</v>
      </c>
      <c r="C660" s="71" t="s">
        <v>610</v>
      </c>
      <c r="D660" s="71" t="s">
        <v>57</v>
      </c>
      <c r="E660" s="72">
        <v>5</v>
      </c>
      <c r="F660" s="71" t="s">
        <v>611</v>
      </c>
      <c r="G660" s="71">
        <f t="shared" si="25"/>
        <v>242.54999999999998</v>
      </c>
      <c r="H660" s="20" t="s">
        <v>490</v>
      </c>
    </row>
    <row r="661" spans="1:8" x14ac:dyDescent="0.25">
      <c r="A661" s="6">
        <v>6</v>
      </c>
      <c r="B661" s="20">
        <v>25373</v>
      </c>
      <c r="C661" s="71" t="s">
        <v>612</v>
      </c>
      <c r="D661" s="71" t="s">
        <v>57</v>
      </c>
      <c r="E661" s="72">
        <v>28</v>
      </c>
      <c r="F661" s="71" t="s">
        <v>69</v>
      </c>
      <c r="G661" s="71">
        <f t="shared" si="25"/>
        <v>1566.04</v>
      </c>
      <c r="H661" s="20" t="s">
        <v>490</v>
      </c>
    </row>
    <row r="662" spans="1:8" x14ac:dyDescent="0.25">
      <c r="A662" s="6">
        <v>7</v>
      </c>
      <c r="B662" s="20">
        <v>8429</v>
      </c>
      <c r="C662" s="71" t="s">
        <v>613</v>
      </c>
      <c r="D662" s="71" t="s">
        <v>57</v>
      </c>
      <c r="E662" s="72">
        <v>10</v>
      </c>
      <c r="F662" s="71" t="s">
        <v>614</v>
      </c>
      <c r="G662" s="71">
        <f t="shared" si="25"/>
        <v>86.8</v>
      </c>
      <c r="H662" s="20" t="s">
        <v>490</v>
      </c>
    </row>
    <row r="663" spans="1:8" x14ac:dyDescent="0.25">
      <c r="A663" s="6">
        <v>8</v>
      </c>
      <c r="B663" s="20">
        <v>13228</v>
      </c>
      <c r="C663" s="71" t="s">
        <v>615</v>
      </c>
      <c r="D663" s="71" t="s">
        <v>57</v>
      </c>
      <c r="E663" s="72">
        <v>1</v>
      </c>
      <c r="F663" s="73" t="s">
        <v>616</v>
      </c>
      <c r="G663" s="71">
        <f t="shared" si="25"/>
        <v>290</v>
      </c>
      <c r="H663" s="22" t="s">
        <v>605</v>
      </c>
    </row>
    <row r="664" spans="1:8" x14ac:dyDescent="0.25">
      <c r="A664" s="6">
        <v>9</v>
      </c>
      <c r="B664" s="20">
        <v>8942</v>
      </c>
      <c r="C664" s="71" t="s">
        <v>617</v>
      </c>
      <c r="D664" s="71" t="s">
        <v>57</v>
      </c>
      <c r="E664" s="72">
        <v>30</v>
      </c>
      <c r="F664" s="71" t="s">
        <v>618</v>
      </c>
      <c r="G664" s="71">
        <f t="shared" si="25"/>
        <v>1488</v>
      </c>
      <c r="H664" s="20" t="s">
        <v>490</v>
      </c>
    </row>
    <row r="665" spans="1:8" ht="30" x14ac:dyDescent="0.25">
      <c r="A665" s="6">
        <v>10</v>
      </c>
      <c r="B665" s="20">
        <v>26752</v>
      </c>
      <c r="C665" s="74" t="s">
        <v>619</v>
      </c>
      <c r="D665" s="71" t="s">
        <v>57</v>
      </c>
      <c r="E665" s="75">
        <v>1</v>
      </c>
      <c r="F665" s="71" t="s">
        <v>620</v>
      </c>
      <c r="G665" s="71">
        <f t="shared" si="25"/>
        <v>892.5</v>
      </c>
      <c r="H665" s="22" t="s">
        <v>605</v>
      </c>
    </row>
    <row r="666" spans="1:8" x14ac:dyDescent="0.25">
      <c r="A666" s="6">
        <v>11</v>
      </c>
      <c r="B666" s="20">
        <v>9683</v>
      </c>
      <c r="C666" s="71" t="s">
        <v>621</v>
      </c>
      <c r="D666" s="71" t="s">
        <v>57</v>
      </c>
      <c r="E666" s="72">
        <v>10</v>
      </c>
      <c r="F666" s="71" t="s">
        <v>622</v>
      </c>
      <c r="G666" s="71">
        <f t="shared" si="25"/>
        <v>138.30000000000001</v>
      </c>
      <c r="H666" s="20" t="s">
        <v>490</v>
      </c>
    </row>
    <row r="667" spans="1:8" x14ac:dyDescent="0.25">
      <c r="A667" s="6">
        <v>12</v>
      </c>
      <c r="B667" s="20">
        <v>9684</v>
      </c>
      <c r="C667" s="71" t="s">
        <v>623</v>
      </c>
      <c r="D667" s="71" t="s">
        <v>57</v>
      </c>
      <c r="E667" s="72">
        <v>10</v>
      </c>
      <c r="F667" s="71" t="s">
        <v>624</v>
      </c>
      <c r="G667" s="71">
        <f t="shared" si="25"/>
        <v>690.19999999999993</v>
      </c>
      <c r="H667" s="20" t="s">
        <v>490</v>
      </c>
    </row>
    <row r="668" spans="1:8" x14ac:dyDescent="0.25">
      <c r="A668" s="6">
        <v>13</v>
      </c>
      <c r="B668" s="20">
        <v>10082</v>
      </c>
      <c r="C668" s="71" t="s">
        <v>625</v>
      </c>
      <c r="D668" s="71" t="s">
        <v>57</v>
      </c>
      <c r="E668" s="72">
        <v>1</v>
      </c>
      <c r="F668" s="71" t="s">
        <v>626</v>
      </c>
      <c r="G668" s="71">
        <f t="shared" si="25"/>
        <v>94.01</v>
      </c>
      <c r="H668" s="20" t="s">
        <v>490</v>
      </c>
    </row>
    <row r="669" spans="1:8" x14ac:dyDescent="0.25">
      <c r="A669" s="6">
        <v>14</v>
      </c>
      <c r="B669" s="20">
        <v>25330</v>
      </c>
      <c r="C669" s="71" t="s">
        <v>627</v>
      </c>
      <c r="D669" s="71" t="s">
        <v>57</v>
      </c>
      <c r="E669" s="72">
        <v>1</v>
      </c>
      <c r="F669" s="71" t="s">
        <v>628</v>
      </c>
      <c r="G669" s="71">
        <f t="shared" si="25"/>
        <v>1137.5999999999999</v>
      </c>
      <c r="H669" s="28" t="s">
        <v>605</v>
      </c>
    </row>
    <row r="670" spans="1:8" x14ac:dyDescent="0.25">
      <c r="A670" s="6">
        <v>15</v>
      </c>
      <c r="B670" s="20">
        <v>10230</v>
      </c>
      <c r="C670" s="71" t="s">
        <v>629</v>
      </c>
      <c r="D670" s="71" t="s">
        <v>57</v>
      </c>
      <c r="E670" s="72">
        <v>1</v>
      </c>
      <c r="F670" s="71" t="s">
        <v>630</v>
      </c>
      <c r="G670" s="71">
        <f t="shared" si="25"/>
        <v>68.400000000000006</v>
      </c>
      <c r="H670" s="22" t="s">
        <v>605</v>
      </c>
    </row>
    <row r="671" spans="1:8" x14ac:dyDescent="0.25">
      <c r="A671" s="30"/>
      <c r="B671" s="30" t="s">
        <v>43</v>
      </c>
      <c r="C671" s="30"/>
      <c r="D671" s="30"/>
      <c r="E671" s="30"/>
      <c r="F671" s="30"/>
      <c r="G671" s="130">
        <f>SUM(G656:G670)</f>
        <v>7959.3600000000006</v>
      </c>
      <c r="H671" s="30"/>
    </row>
    <row r="672" spans="1:8" ht="24.95" customHeight="1" x14ac:dyDescent="0.25">
      <c r="A672" s="20"/>
      <c r="B672" s="203" t="s">
        <v>631</v>
      </c>
      <c r="C672" s="204"/>
      <c r="D672" s="20"/>
      <c r="E672" s="20"/>
      <c r="F672" s="20"/>
      <c r="G672" s="31"/>
      <c r="H672" s="20"/>
    </row>
    <row r="673" spans="1:8" x14ac:dyDescent="0.25">
      <c r="A673" s="6">
        <v>1</v>
      </c>
      <c r="B673" s="6">
        <v>31226</v>
      </c>
      <c r="C673" s="6" t="s">
        <v>120</v>
      </c>
      <c r="D673" s="6" t="s">
        <v>57</v>
      </c>
      <c r="E673" s="6">
        <v>25</v>
      </c>
      <c r="F673" s="6">
        <v>23.56</v>
      </c>
      <c r="G673" s="6">
        <f t="shared" ref="G673:G688" si="26">(E673*F673)</f>
        <v>589</v>
      </c>
      <c r="H673" s="20" t="s">
        <v>490</v>
      </c>
    </row>
    <row r="674" spans="1:8" x14ac:dyDescent="0.25">
      <c r="A674" s="6">
        <v>2</v>
      </c>
      <c r="B674" s="6">
        <v>24679</v>
      </c>
      <c r="C674" s="6" t="s">
        <v>632</v>
      </c>
      <c r="D674" s="6" t="s">
        <v>57</v>
      </c>
      <c r="E674" s="6">
        <v>10</v>
      </c>
      <c r="F674" s="6">
        <v>79.2</v>
      </c>
      <c r="G674" s="6">
        <f t="shared" si="26"/>
        <v>792</v>
      </c>
      <c r="H674" s="20" t="s">
        <v>490</v>
      </c>
    </row>
    <row r="675" spans="1:8" x14ac:dyDescent="0.25">
      <c r="A675" s="6">
        <v>3</v>
      </c>
      <c r="B675" s="6">
        <v>9402</v>
      </c>
      <c r="C675" s="6" t="s">
        <v>633</v>
      </c>
      <c r="D675" s="6" t="s">
        <v>57</v>
      </c>
      <c r="E675" s="6">
        <v>10</v>
      </c>
      <c r="F675" s="6">
        <v>55.93</v>
      </c>
      <c r="G675" s="6">
        <f t="shared" si="26"/>
        <v>559.29999999999995</v>
      </c>
      <c r="H675" s="20" t="s">
        <v>490</v>
      </c>
    </row>
    <row r="676" spans="1:8" x14ac:dyDescent="0.25">
      <c r="A676" s="6">
        <v>4</v>
      </c>
      <c r="B676" s="6">
        <v>25328</v>
      </c>
      <c r="C676" s="6" t="s">
        <v>634</v>
      </c>
      <c r="D676" s="6" t="s">
        <v>57</v>
      </c>
      <c r="E676" s="6">
        <v>10</v>
      </c>
      <c r="F676" s="6">
        <v>99.6</v>
      </c>
      <c r="G676" s="6">
        <f t="shared" si="26"/>
        <v>996</v>
      </c>
      <c r="H676" s="20" t="s">
        <v>490</v>
      </c>
    </row>
    <row r="677" spans="1:8" x14ac:dyDescent="0.25">
      <c r="A677" s="6">
        <v>5</v>
      </c>
      <c r="B677" s="6">
        <v>30332</v>
      </c>
      <c r="C677" s="6" t="s">
        <v>227</v>
      </c>
      <c r="D677" s="6" t="s">
        <v>57</v>
      </c>
      <c r="E677" s="6">
        <v>2</v>
      </c>
      <c r="F677" s="6">
        <v>142.99</v>
      </c>
      <c r="G677" s="6">
        <f t="shared" si="26"/>
        <v>285.98</v>
      </c>
      <c r="H677" s="20" t="s">
        <v>490</v>
      </c>
    </row>
    <row r="678" spans="1:8" x14ac:dyDescent="0.25">
      <c r="A678" s="6">
        <v>6</v>
      </c>
      <c r="B678" s="6">
        <v>28028</v>
      </c>
      <c r="C678" s="6" t="s">
        <v>635</v>
      </c>
      <c r="D678" s="6" t="s">
        <v>57</v>
      </c>
      <c r="E678" s="6">
        <v>25</v>
      </c>
      <c r="F678" s="6">
        <v>61.86</v>
      </c>
      <c r="G678" s="6">
        <f t="shared" si="26"/>
        <v>1546.5</v>
      </c>
      <c r="H678" s="20" t="s">
        <v>490</v>
      </c>
    </row>
    <row r="679" spans="1:8" x14ac:dyDescent="0.25">
      <c r="A679" s="6">
        <v>7</v>
      </c>
      <c r="B679" s="6">
        <v>28028</v>
      </c>
      <c r="C679" s="6" t="s">
        <v>635</v>
      </c>
      <c r="D679" s="6" t="s">
        <v>57</v>
      </c>
      <c r="E679" s="6">
        <v>25</v>
      </c>
      <c r="F679" s="6">
        <v>72</v>
      </c>
      <c r="G679" s="6">
        <f t="shared" si="26"/>
        <v>1800</v>
      </c>
      <c r="H679" s="20" t="s">
        <v>490</v>
      </c>
    </row>
    <row r="680" spans="1:8" x14ac:dyDescent="0.25">
      <c r="A680" s="6">
        <v>8</v>
      </c>
      <c r="B680" s="6">
        <v>9947</v>
      </c>
      <c r="C680" s="6" t="s">
        <v>636</v>
      </c>
      <c r="D680" s="6" t="s">
        <v>57</v>
      </c>
      <c r="E680" s="6">
        <v>5</v>
      </c>
      <c r="F680" s="6">
        <v>136.4</v>
      </c>
      <c r="G680" s="6">
        <f t="shared" si="26"/>
        <v>682</v>
      </c>
      <c r="H680" s="20" t="s">
        <v>490</v>
      </c>
    </row>
    <row r="681" spans="1:8" x14ac:dyDescent="0.25">
      <c r="A681" s="6">
        <v>9</v>
      </c>
      <c r="B681" s="6">
        <v>10008</v>
      </c>
      <c r="C681" s="6" t="s">
        <v>637</v>
      </c>
      <c r="D681" s="6" t="s">
        <v>57</v>
      </c>
      <c r="E681" s="6">
        <v>5</v>
      </c>
      <c r="F681" s="6">
        <v>115</v>
      </c>
      <c r="G681" s="6">
        <f t="shared" si="26"/>
        <v>575</v>
      </c>
      <c r="H681" s="20" t="s">
        <v>490</v>
      </c>
    </row>
    <row r="682" spans="1:8" x14ac:dyDescent="0.25">
      <c r="A682" s="6">
        <v>10</v>
      </c>
      <c r="B682" s="6">
        <v>27823</v>
      </c>
      <c r="C682" s="6" t="s">
        <v>638</v>
      </c>
      <c r="D682" s="6" t="s">
        <v>57</v>
      </c>
      <c r="E682" s="6">
        <v>4</v>
      </c>
      <c r="F682" s="6">
        <v>95.2</v>
      </c>
      <c r="G682" s="6">
        <f t="shared" si="26"/>
        <v>380.8</v>
      </c>
      <c r="H682" s="20" t="s">
        <v>490</v>
      </c>
    </row>
    <row r="683" spans="1:8" x14ac:dyDescent="0.25">
      <c r="A683" s="6">
        <v>11</v>
      </c>
      <c r="B683" s="6">
        <v>3717</v>
      </c>
      <c r="C683" s="6" t="s">
        <v>639</v>
      </c>
      <c r="D683" s="6" t="s">
        <v>57</v>
      </c>
      <c r="E683" s="6">
        <v>4</v>
      </c>
      <c r="F683" s="6">
        <v>86.8</v>
      </c>
      <c r="G683" s="6">
        <f t="shared" si="26"/>
        <v>347.2</v>
      </c>
      <c r="H683" s="20" t="s">
        <v>490</v>
      </c>
    </row>
    <row r="684" spans="1:8" x14ac:dyDescent="0.25">
      <c r="A684" s="6">
        <v>12</v>
      </c>
      <c r="B684" s="6">
        <v>35172</v>
      </c>
      <c r="C684" s="6" t="s">
        <v>640</v>
      </c>
      <c r="D684" s="6" t="s">
        <v>57</v>
      </c>
      <c r="E684" s="6">
        <v>1</v>
      </c>
      <c r="F684" s="6">
        <v>546.73</v>
      </c>
      <c r="G684" s="6">
        <f t="shared" si="26"/>
        <v>546.73</v>
      </c>
      <c r="H684" s="20" t="s">
        <v>490</v>
      </c>
    </row>
    <row r="685" spans="1:8" x14ac:dyDescent="0.25">
      <c r="A685" s="6">
        <v>13</v>
      </c>
      <c r="B685" s="6">
        <v>23044</v>
      </c>
      <c r="C685" s="6" t="s">
        <v>641</v>
      </c>
      <c r="D685" s="6" t="s">
        <v>57</v>
      </c>
      <c r="E685" s="6">
        <v>1</v>
      </c>
      <c r="F685" s="6">
        <v>0.16</v>
      </c>
      <c r="G685" s="6">
        <f t="shared" si="26"/>
        <v>0.16</v>
      </c>
      <c r="H685" s="20" t="s">
        <v>490</v>
      </c>
    </row>
    <row r="686" spans="1:8" x14ac:dyDescent="0.25">
      <c r="A686" s="6">
        <v>14</v>
      </c>
      <c r="B686" s="6">
        <v>21074</v>
      </c>
      <c r="C686" s="6" t="s">
        <v>641</v>
      </c>
      <c r="D686" s="6" t="s">
        <v>57</v>
      </c>
      <c r="E686" s="6">
        <v>1</v>
      </c>
      <c r="F686" s="6">
        <v>0.16</v>
      </c>
      <c r="G686" s="6">
        <f t="shared" si="26"/>
        <v>0.16</v>
      </c>
      <c r="H686" s="20" t="s">
        <v>490</v>
      </c>
    </row>
    <row r="687" spans="1:8" x14ac:dyDescent="0.25">
      <c r="A687" s="6">
        <v>15</v>
      </c>
      <c r="B687" s="6">
        <v>23775</v>
      </c>
      <c r="C687" s="6" t="s">
        <v>641</v>
      </c>
      <c r="D687" s="6" t="s">
        <v>57</v>
      </c>
      <c r="E687" s="6">
        <v>1</v>
      </c>
      <c r="F687" s="6">
        <v>0.16</v>
      </c>
      <c r="G687" s="6">
        <f t="shared" si="26"/>
        <v>0.16</v>
      </c>
      <c r="H687" s="20" t="s">
        <v>490</v>
      </c>
    </row>
    <row r="688" spans="1:8" x14ac:dyDescent="0.25">
      <c r="A688" s="6">
        <v>16</v>
      </c>
      <c r="B688" s="6">
        <v>21081</v>
      </c>
      <c r="C688" s="6" t="s">
        <v>641</v>
      </c>
      <c r="D688" s="6" t="s">
        <v>57</v>
      </c>
      <c r="E688" s="6">
        <v>1</v>
      </c>
      <c r="F688" s="6">
        <v>0.16</v>
      </c>
      <c r="G688" s="6">
        <f t="shared" si="26"/>
        <v>0.16</v>
      </c>
      <c r="H688" s="20" t="s">
        <v>490</v>
      </c>
    </row>
    <row r="689" spans="1:8" x14ac:dyDescent="0.25">
      <c r="A689" s="6">
        <v>17</v>
      </c>
      <c r="B689" s="6">
        <v>21614</v>
      </c>
      <c r="C689" s="6" t="s">
        <v>641</v>
      </c>
      <c r="D689" s="6" t="s">
        <v>57</v>
      </c>
      <c r="E689" s="6">
        <v>1</v>
      </c>
      <c r="F689" s="6">
        <v>0.16</v>
      </c>
      <c r="G689" s="6">
        <f t="shared" ref="G689" si="27">(E689*F689)</f>
        <v>0.16</v>
      </c>
      <c r="H689" s="20" t="s">
        <v>490</v>
      </c>
    </row>
    <row r="690" spans="1:8" x14ac:dyDescent="0.25">
      <c r="A690" s="6">
        <v>18</v>
      </c>
      <c r="B690" s="6">
        <v>21669</v>
      </c>
      <c r="C690" s="6" t="s">
        <v>641</v>
      </c>
      <c r="D690" s="6" t="s">
        <v>57</v>
      </c>
      <c r="E690" s="6">
        <v>1</v>
      </c>
      <c r="F690" s="6">
        <v>0.16</v>
      </c>
      <c r="G690" s="6">
        <f t="shared" ref="G690:G694" si="28">(E690*F690)</f>
        <v>0.16</v>
      </c>
      <c r="H690" s="20" t="s">
        <v>490</v>
      </c>
    </row>
    <row r="691" spans="1:8" x14ac:dyDescent="0.25">
      <c r="A691" s="6">
        <v>19</v>
      </c>
      <c r="B691" s="6">
        <v>21844</v>
      </c>
      <c r="C691" s="6" t="s">
        <v>641</v>
      </c>
      <c r="D691" s="6" t="s">
        <v>57</v>
      </c>
      <c r="E691" s="6">
        <v>1</v>
      </c>
      <c r="F691" s="6">
        <v>0.16</v>
      </c>
      <c r="G691" s="6">
        <f t="shared" si="28"/>
        <v>0.16</v>
      </c>
      <c r="H691" s="20" t="s">
        <v>490</v>
      </c>
    </row>
    <row r="692" spans="1:8" x14ac:dyDescent="0.25">
      <c r="A692" s="6">
        <v>20</v>
      </c>
      <c r="B692" s="6">
        <v>20548</v>
      </c>
      <c r="C692" s="6" t="s">
        <v>641</v>
      </c>
      <c r="D692" s="6" t="s">
        <v>57</v>
      </c>
      <c r="E692" s="6">
        <v>1</v>
      </c>
      <c r="F692" s="6">
        <v>0.16</v>
      </c>
      <c r="G692" s="6">
        <f t="shared" si="28"/>
        <v>0.16</v>
      </c>
      <c r="H692" s="20" t="s">
        <v>490</v>
      </c>
    </row>
    <row r="693" spans="1:8" x14ac:dyDescent="0.25">
      <c r="A693" s="6">
        <v>21</v>
      </c>
      <c r="B693" s="6">
        <v>20569</v>
      </c>
      <c r="C693" s="6" t="s">
        <v>641</v>
      </c>
      <c r="D693" s="6" t="s">
        <v>57</v>
      </c>
      <c r="E693" s="6">
        <v>1</v>
      </c>
      <c r="F693" s="6">
        <v>0.16</v>
      </c>
      <c r="G693" s="6">
        <f t="shared" si="28"/>
        <v>0.16</v>
      </c>
      <c r="H693" s="20" t="s">
        <v>490</v>
      </c>
    </row>
    <row r="694" spans="1:8" x14ac:dyDescent="0.25">
      <c r="A694" s="6">
        <v>22</v>
      </c>
      <c r="B694" s="6">
        <v>20976</v>
      </c>
      <c r="C694" s="6" t="s">
        <v>641</v>
      </c>
      <c r="D694" s="6" t="s">
        <v>57</v>
      </c>
      <c r="E694" s="6">
        <v>1</v>
      </c>
      <c r="F694" s="6">
        <v>0.16</v>
      </c>
      <c r="G694" s="6">
        <f t="shared" si="28"/>
        <v>0.16</v>
      </c>
      <c r="H694" s="20" t="s">
        <v>490</v>
      </c>
    </row>
    <row r="695" spans="1:8" x14ac:dyDescent="0.25">
      <c r="A695" s="30"/>
      <c r="B695" s="30"/>
      <c r="C695" s="30"/>
      <c r="D695" s="30"/>
      <c r="E695" s="30"/>
      <c r="F695" s="30"/>
      <c r="G695" s="130">
        <f>SUM(G673:G694)</f>
        <v>9102.1099999999988</v>
      </c>
      <c r="H695" s="30"/>
    </row>
    <row r="696" spans="1:8" ht="24.95" customHeight="1" x14ac:dyDescent="0.25">
      <c r="A696" s="20"/>
      <c r="B696" s="205" t="s">
        <v>642</v>
      </c>
      <c r="C696" s="206"/>
      <c r="D696" s="20"/>
      <c r="E696" s="20"/>
      <c r="F696" s="20"/>
      <c r="G696" s="31"/>
      <c r="H696" s="20"/>
    </row>
    <row r="697" spans="1:8" x14ac:dyDescent="0.25">
      <c r="A697" s="6">
        <v>1</v>
      </c>
      <c r="B697" s="92">
        <v>30109</v>
      </c>
      <c r="C697" s="93" t="s">
        <v>643</v>
      </c>
      <c r="D697" s="6" t="s">
        <v>57</v>
      </c>
      <c r="E697" s="92">
        <v>1</v>
      </c>
      <c r="F697" s="31">
        <v>826.7</v>
      </c>
      <c r="G697" s="6">
        <f t="shared" ref="G697:G703" si="29">(E697*F697)</f>
        <v>826.7</v>
      </c>
      <c r="H697" s="28" t="s">
        <v>490</v>
      </c>
    </row>
    <row r="698" spans="1:8" x14ac:dyDescent="0.25">
      <c r="A698" s="6">
        <v>2</v>
      </c>
      <c r="B698" s="92">
        <v>25068</v>
      </c>
      <c r="C698" s="93" t="s">
        <v>644</v>
      </c>
      <c r="D698" s="6" t="s">
        <v>57</v>
      </c>
      <c r="E698" s="92">
        <v>1</v>
      </c>
      <c r="F698" s="31">
        <v>950</v>
      </c>
      <c r="G698" s="6">
        <f t="shared" si="29"/>
        <v>950</v>
      </c>
      <c r="H698" s="28" t="s">
        <v>490</v>
      </c>
    </row>
    <row r="699" spans="1:8" x14ac:dyDescent="0.25">
      <c r="A699" s="6">
        <v>3</v>
      </c>
      <c r="B699" s="92">
        <v>7271</v>
      </c>
      <c r="C699" s="93" t="s">
        <v>645</v>
      </c>
      <c r="D699" s="6" t="s">
        <v>57</v>
      </c>
      <c r="E699" s="92">
        <v>1</v>
      </c>
      <c r="F699" s="31">
        <v>0.01</v>
      </c>
      <c r="G699" s="6">
        <f t="shared" si="29"/>
        <v>0.01</v>
      </c>
      <c r="H699" s="28" t="s">
        <v>490</v>
      </c>
    </row>
    <row r="700" spans="1:8" x14ac:dyDescent="0.25">
      <c r="A700" s="6">
        <v>4</v>
      </c>
      <c r="B700" s="92">
        <v>7407</v>
      </c>
      <c r="C700" s="93" t="s">
        <v>646</v>
      </c>
      <c r="D700" s="6" t="s">
        <v>57</v>
      </c>
      <c r="E700" s="92">
        <v>3</v>
      </c>
      <c r="F700" s="31">
        <v>0.01</v>
      </c>
      <c r="G700" s="6">
        <f t="shared" si="29"/>
        <v>0.03</v>
      </c>
      <c r="H700" s="28" t="s">
        <v>490</v>
      </c>
    </row>
    <row r="701" spans="1:8" x14ac:dyDescent="0.25">
      <c r="A701" s="6">
        <v>5</v>
      </c>
      <c r="B701" s="92">
        <v>24943</v>
      </c>
      <c r="C701" s="93" t="s">
        <v>647</v>
      </c>
      <c r="D701" s="6" t="s">
        <v>57</v>
      </c>
      <c r="E701" s="92">
        <v>1</v>
      </c>
      <c r="F701" s="31">
        <v>110</v>
      </c>
      <c r="G701" s="6">
        <f t="shared" si="29"/>
        <v>110</v>
      </c>
      <c r="H701" s="28" t="s">
        <v>490</v>
      </c>
    </row>
    <row r="702" spans="1:8" x14ac:dyDescent="0.25">
      <c r="A702" s="6">
        <v>6</v>
      </c>
      <c r="B702" s="92">
        <v>9998</v>
      </c>
      <c r="C702" s="93" t="s">
        <v>648</v>
      </c>
      <c r="D702" s="6" t="s">
        <v>57</v>
      </c>
      <c r="E702" s="92">
        <v>1</v>
      </c>
      <c r="F702" s="31">
        <v>0.01</v>
      </c>
      <c r="G702" s="6">
        <f t="shared" si="29"/>
        <v>0.01</v>
      </c>
      <c r="H702" s="28" t="s">
        <v>490</v>
      </c>
    </row>
    <row r="703" spans="1:8" x14ac:dyDescent="0.25">
      <c r="A703" s="6">
        <v>7</v>
      </c>
      <c r="B703" s="92">
        <v>10292</v>
      </c>
      <c r="C703" s="93" t="s">
        <v>89</v>
      </c>
      <c r="D703" s="6" t="s">
        <v>57</v>
      </c>
      <c r="E703" s="92">
        <v>1</v>
      </c>
      <c r="F703" s="31">
        <v>35.99</v>
      </c>
      <c r="G703" s="6">
        <f t="shared" si="29"/>
        <v>35.99</v>
      </c>
      <c r="H703" s="28" t="s">
        <v>490</v>
      </c>
    </row>
    <row r="704" spans="1:8" x14ac:dyDescent="0.25">
      <c r="A704" s="30"/>
      <c r="B704" s="30" t="s">
        <v>43</v>
      </c>
      <c r="C704" s="30"/>
      <c r="D704" s="30"/>
      <c r="E704" s="30"/>
      <c r="F704" s="30"/>
      <c r="G704" s="130">
        <f>SUM(G697:G703)</f>
        <v>1922.74</v>
      </c>
      <c r="H704" s="30"/>
    </row>
    <row r="705" spans="1:8" ht="24.95" customHeight="1" x14ac:dyDescent="0.25">
      <c r="A705" s="20"/>
      <c r="B705" s="203" t="s">
        <v>649</v>
      </c>
      <c r="C705" s="204"/>
      <c r="D705" s="20"/>
      <c r="E705" s="20"/>
      <c r="F705" s="20"/>
      <c r="G705" s="31"/>
      <c r="H705" s="20"/>
    </row>
    <row r="706" spans="1:8" x14ac:dyDescent="0.25">
      <c r="A706" s="47">
        <v>1</v>
      </c>
      <c r="B706" s="47">
        <v>23548</v>
      </c>
      <c r="C706" s="47" t="s">
        <v>650</v>
      </c>
      <c r="D706" s="47" t="s">
        <v>712</v>
      </c>
      <c r="E706" s="47">
        <v>1</v>
      </c>
      <c r="F706" s="94">
        <v>300</v>
      </c>
      <c r="G706" s="47">
        <f t="shared" ref="G706:G753" si="30">(E706*F706)</f>
        <v>300</v>
      </c>
      <c r="H706" s="47" t="s">
        <v>490</v>
      </c>
    </row>
    <row r="707" spans="1:8" x14ac:dyDescent="0.25">
      <c r="A707" s="47">
        <v>2</v>
      </c>
      <c r="B707" s="47">
        <v>13779</v>
      </c>
      <c r="C707" s="47" t="s">
        <v>651</v>
      </c>
      <c r="D707" s="47" t="s">
        <v>712</v>
      </c>
      <c r="E707" s="47">
        <v>1</v>
      </c>
      <c r="F707" s="94">
        <v>295</v>
      </c>
      <c r="G707" s="47">
        <f t="shared" si="30"/>
        <v>295</v>
      </c>
      <c r="H707" s="47" t="s">
        <v>490</v>
      </c>
    </row>
    <row r="708" spans="1:8" x14ac:dyDescent="0.25">
      <c r="A708" s="47">
        <v>3</v>
      </c>
      <c r="B708" s="47">
        <v>7383</v>
      </c>
      <c r="C708" s="47" t="s">
        <v>652</v>
      </c>
      <c r="D708" s="47" t="s">
        <v>712</v>
      </c>
      <c r="E708" s="47">
        <v>1</v>
      </c>
      <c r="F708" s="94">
        <v>1149.99</v>
      </c>
      <c r="G708" s="47">
        <f t="shared" si="30"/>
        <v>1149.99</v>
      </c>
      <c r="H708" s="47" t="s">
        <v>490</v>
      </c>
    </row>
    <row r="709" spans="1:8" x14ac:dyDescent="0.25">
      <c r="A709" s="47">
        <v>4</v>
      </c>
      <c r="B709" s="47">
        <v>20268</v>
      </c>
      <c r="C709" s="47" t="s">
        <v>653</v>
      </c>
      <c r="D709" s="47" t="s">
        <v>712</v>
      </c>
      <c r="E709" s="47">
        <v>1</v>
      </c>
      <c r="F709" s="94">
        <v>0.09</v>
      </c>
      <c r="G709" s="47">
        <f t="shared" si="30"/>
        <v>0.09</v>
      </c>
      <c r="H709" s="47" t="s">
        <v>490</v>
      </c>
    </row>
    <row r="710" spans="1:8" x14ac:dyDescent="0.25">
      <c r="A710" s="47">
        <v>5</v>
      </c>
      <c r="B710" s="47">
        <v>23313</v>
      </c>
      <c r="C710" s="47" t="s">
        <v>653</v>
      </c>
      <c r="D710" s="47" t="s">
        <v>712</v>
      </c>
      <c r="E710" s="47">
        <v>1</v>
      </c>
      <c r="F710" s="94">
        <v>0.09</v>
      </c>
      <c r="G710" s="47">
        <f t="shared" si="30"/>
        <v>0.09</v>
      </c>
      <c r="H710" s="47" t="s">
        <v>490</v>
      </c>
    </row>
    <row r="711" spans="1:8" x14ac:dyDescent="0.25">
      <c r="A711" s="47">
        <v>6</v>
      </c>
      <c r="B711" s="47">
        <v>24577</v>
      </c>
      <c r="C711" s="47" t="s">
        <v>654</v>
      </c>
      <c r="D711" s="47" t="s">
        <v>712</v>
      </c>
      <c r="E711" s="47">
        <v>1</v>
      </c>
      <c r="F711" s="94">
        <v>0.56999999999999995</v>
      </c>
      <c r="G711" s="47">
        <f t="shared" si="30"/>
        <v>0.56999999999999995</v>
      </c>
      <c r="H711" s="47" t="s">
        <v>490</v>
      </c>
    </row>
    <row r="712" spans="1:8" x14ac:dyDescent="0.25">
      <c r="A712" s="47">
        <v>7</v>
      </c>
      <c r="B712" s="47">
        <v>22150</v>
      </c>
      <c r="C712" s="47" t="s">
        <v>655</v>
      </c>
      <c r="D712" s="47" t="s">
        <v>712</v>
      </c>
      <c r="E712" s="47">
        <v>1</v>
      </c>
      <c r="F712" s="94">
        <v>0.09</v>
      </c>
      <c r="G712" s="47">
        <f t="shared" si="30"/>
        <v>0.09</v>
      </c>
      <c r="H712" s="47" t="s">
        <v>490</v>
      </c>
    </row>
    <row r="713" spans="1:8" x14ac:dyDescent="0.25">
      <c r="A713" s="47">
        <v>8</v>
      </c>
      <c r="B713" s="47">
        <v>23647</v>
      </c>
      <c r="C713" s="47" t="s">
        <v>655</v>
      </c>
      <c r="D713" s="47" t="s">
        <v>712</v>
      </c>
      <c r="E713" s="47">
        <v>1</v>
      </c>
      <c r="F713" s="94">
        <v>0.09</v>
      </c>
      <c r="G713" s="47">
        <f t="shared" si="30"/>
        <v>0.09</v>
      </c>
      <c r="H713" s="47" t="s">
        <v>490</v>
      </c>
    </row>
    <row r="714" spans="1:8" x14ac:dyDescent="0.25">
      <c r="A714" s="47">
        <v>9</v>
      </c>
      <c r="B714" s="47">
        <v>29484</v>
      </c>
      <c r="C714" s="47" t="s">
        <v>656</v>
      </c>
      <c r="D714" s="47" t="s">
        <v>712</v>
      </c>
      <c r="E714" s="47">
        <v>6</v>
      </c>
      <c r="F714" s="94">
        <v>64.260000000000005</v>
      </c>
      <c r="G714" s="47">
        <f t="shared" si="30"/>
        <v>385.56000000000006</v>
      </c>
      <c r="H714" s="47" t="s">
        <v>490</v>
      </c>
    </row>
    <row r="715" spans="1:8" x14ac:dyDescent="0.25">
      <c r="A715" s="47">
        <v>10</v>
      </c>
      <c r="B715" s="47">
        <v>31424</v>
      </c>
      <c r="C715" s="47" t="s">
        <v>657</v>
      </c>
      <c r="D715" s="47" t="s">
        <v>712</v>
      </c>
      <c r="E715" s="47">
        <v>6</v>
      </c>
      <c r="F715" s="94">
        <v>220</v>
      </c>
      <c r="G715" s="47">
        <f t="shared" si="30"/>
        <v>1320</v>
      </c>
      <c r="H715" s="47" t="s">
        <v>490</v>
      </c>
    </row>
    <row r="716" spans="1:8" x14ac:dyDescent="0.25">
      <c r="A716" s="47">
        <v>11</v>
      </c>
      <c r="B716" s="47">
        <v>38162</v>
      </c>
      <c r="C716" s="47" t="s">
        <v>658</v>
      </c>
      <c r="D716" s="47" t="s">
        <v>712</v>
      </c>
      <c r="E716" s="47">
        <v>5</v>
      </c>
      <c r="F716" s="94">
        <v>111.86</v>
      </c>
      <c r="G716" s="47">
        <f t="shared" si="30"/>
        <v>559.29999999999995</v>
      </c>
      <c r="H716" s="47" t="s">
        <v>490</v>
      </c>
    </row>
    <row r="717" spans="1:8" x14ac:dyDescent="0.25">
      <c r="A717" s="47">
        <v>12</v>
      </c>
      <c r="B717" s="47">
        <v>8096</v>
      </c>
      <c r="C717" s="47" t="s">
        <v>659</v>
      </c>
      <c r="D717" s="47" t="s">
        <v>712</v>
      </c>
      <c r="E717" s="47">
        <v>1</v>
      </c>
      <c r="F717" s="94">
        <v>256</v>
      </c>
      <c r="G717" s="47">
        <f t="shared" si="30"/>
        <v>256</v>
      </c>
      <c r="H717" s="47" t="s">
        <v>490</v>
      </c>
    </row>
    <row r="718" spans="1:8" x14ac:dyDescent="0.25">
      <c r="A718" s="47">
        <v>13</v>
      </c>
      <c r="B718" s="47">
        <v>13086</v>
      </c>
      <c r="C718" s="47" t="s">
        <v>660</v>
      </c>
      <c r="D718" s="47" t="s">
        <v>712</v>
      </c>
      <c r="E718" s="47">
        <v>1</v>
      </c>
      <c r="F718" s="94">
        <v>899.99</v>
      </c>
      <c r="G718" s="47">
        <f t="shared" si="30"/>
        <v>899.99</v>
      </c>
      <c r="H718" s="47" t="s">
        <v>490</v>
      </c>
    </row>
    <row r="719" spans="1:8" x14ac:dyDescent="0.25">
      <c r="A719" s="47">
        <v>14</v>
      </c>
      <c r="B719" s="47">
        <v>20132</v>
      </c>
      <c r="C719" s="47" t="s">
        <v>661</v>
      </c>
      <c r="D719" s="47" t="s">
        <v>712</v>
      </c>
      <c r="E719" s="47">
        <v>2</v>
      </c>
      <c r="F719" s="94">
        <v>184.45</v>
      </c>
      <c r="G719" s="47">
        <f t="shared" si="30"/>
        <v>368.9</v>
      </c>
      <c r="H719" s="47" t="s">
        <v>490</v>
      </c>
    </row>
    <row r="720" spans="1:8" x14ac:dyDescent="0.25">
      <c r="A720" s="47">
        <v>15</v>
      </c>
      <c r="B720" s="47">
        <v>24942</v>
      </c>
      <c r="C720" s="47" t="s">
        <v>570</v>
      </c>
      <c r="D720" s="47" t="s">
        <v>712</v>
      </c>
      <c r="E720" s="47">
        <v>1</v>
      </c>
      <c r="F720" s="94">
        <v>415.21</v>
      </c>
      <c r="G720" s="47">
        <f t="shared" si="30"/>
        <v>415.21</v>
      </c>
      <c r="H720" s="47" t="s">
        <v>490</v>
      </c>
    </row>
    <row r="721" spans="1:8" x14ac:dyDescent="0.25">
      <c r="A721" s="47">
        <v>16</v>
      </c>
      <c r="B721" s="47">
        <v>13236</v>
      </c>
      <c r="C721" s="47" t="s">
        <v>335</v>
      </c>
      <c r="D721" s="47" t="s">
        <v>712</v>
      </c>
      <c r="E721" s="47">
        <v>1</v>
      </c>
      <c r="F721" s="94">
        <v>420</v>
      </c>
      <c r="G721" s="47">
        <f t="shared" si="30"/>
        <v>420</v>
      </c>
      <c r="H721" s="47" t="s">
        <v>490</v>
      </c>
    </row>
    <row r="722" spans="1:8" x14ac:dyDescent="0.25">
      <c r="A722" s="47">
        <v>17</v>
      </c>
      <c r="B722" s="47">
        <v>8782</v>
      </c>
      <c r="C722" s="47" t="s">
        <v>662</v>
      </c>
      <c r="D722" s="47" t="s">
        <v>712</v>
      </c>
      <c r="E722" s="47">
        <v>1</v>
      </c>
      <c r="F722" s="94">
        <v>628.32000000000005</v>
      </c>
      <c r="G722" s="47">
        <f t="shared" si="30"/>
        <v>628.32000000000005</v>
      </c>
      <c r="H722" s="47" t="s">
        <v>490</v>
      </c>
    </row>
    <row r="723" spans="1:8" x14ac:dyDescent="0.25">
      <c r="A723" s="47">
        <v>18</v>
      </c>
      <c r="B723" s="47">
        <v>8794</v>
      </c>
      <c r="C723" s="47" t="s">
        <v>663</v>
      </c>
      <c r="D723" s="47" t="s">
        <v>712</v>
      </c>
      <c r="E723" s="47">
        <v>1</v>
      </c>
      <c r="F723" s="94">
        <v>550</v>
      </c>
      <c r="G723" s="47">
        <f t="shared" si="30"/>
        <v>550</v>
      </c>
      <c r="H723" s="47" t="s">
        <v>490</v>
      </c>
    </row>
    <row r="724" spans="1:8" x14ac:dyDescent="0.25">
      <c r="A724" s="47">
        <v>19</v>
      </c>
      <c r="B724" s="47">
        <v>8796</v>
      </c>
      <c r="C724" s="47" t="s">
        <v>664</v>
      </c>
      <c r="D724" s="47" t="s">
        <v>712</v>
      </c>
      <c r="E724" s="47">
        <v>1</v>
      </c>
      <c r="F724" s="94">
        <v>903</v>
      </c>
      <c r="G724" s="47">
        <f t="shared" si="30"/>
        <v>903</v>
      </c>
      <c r="H724" s="47" t="s">
        <v>490</v>
      </c>
    </row>
    <row r="725" spans="1:8" x14ac:dyDescent="0.25">
      <c r="A725" s="47">
        <v>20</v>
      </c>
      <c r="B725" s="47">
        <v>8811</v>
      </c>
      <c r="C725" s="47" t="s">
        <v>665</v>
      </c>
      <c r="D725" s="47" t="s">
        <v>712</v>
      </c>
      <c r="E725" s="47">
        <v>3</v>
      </c>
      <c r="F725" s="94">
        <v>310</v>
      </c>
      <c r="G725" s="47">
        <f t="shared" si="30"/>
        <v>930</v>
      </c>
      <c r="H725" s="47" t="s">
        <v>490</v>
      </c>
    </row>
    <row r="726" spans="1:8" x14ac:dyDescent="0.25">
      <c r="A726" s="47">
        <v>21</v>
      </c>
      <c r="B726" s="47">
        <v>27519</v>
      </c>
      <c r="C726" s="47" t="s">
        <v>666</v>
      </c>
      <c r="D726" s="47" t="s">
        <v>712</v>
      </c>
      <c r="E726" s="47">
        <v>50</v>
      </c>
      <c r="F726" s="94">
        <v>53.01</v>
      </c>
      <c r="G726" s="47">
        <f t="shared" si="30"/>
        <v>2650.5</v>
      </c>
      <c r="H726" s="47" t="s">
        <v>490</v>
      </c>
    </row>
    <row r="727" spans="1:8" x14ac:dyDescent="0.25">
      <c r="A727" s="111">
        <v>22</v>
      </c>
      <c r="B727" s="47">
        <v>8936</v>
      </c>
      <c r="C727" s="47" t="s">
        <v>667</v>
      </c>
      <c r="D727" s="47" t="s">
        <v>712</v>
      </c>
      <c r="E727" s="47">
        <v>1</v>
      </c>
      <c r="F727" s="94">
        <v>940</v>
      </c>
      <c r="G727" s="47">
        <f t="shared" si="30"/>
        <v>940</v>
      </c>
      <c r="H727" s="47" t="s">
        <v>490</v>
      </c>
    </row>
    <row r="728" spans="1:8" x14ac:dyDescent="0.25">
      <c r="A728" s="111">
        <v>23</v>
      </c>
      <c r="B728" s="47">
        <v>20124</v>
      </c>
      <c r="C728" s="47" t="s">
        <v>670</v>
      </c>
      <c r="D728" s="47" t="s">
        <v>712</v>
      </c>
      <c r="E728" s="47">
        <v>1</v>
      </c>
      <c r="F728" s="94">
        <v>1345.69</v>
      </c>
      <c r="G728" s="47">
        <f t="shared" si="30"/>
        <v>1345.69</v>
      </c>
      <c r="H728" s="47" t="s">
        <v>490</v>
      </c>
    </row>
    <row r="729" spans="1:8" x14ac:dyDescent="0.25">
      <c r="A729" s="111">
        <v>24</v>
      </c>
      <c r="B729" s="47">
        <v>9229</v>
      </c>
      <c r="C729" s="47" t="s">
        <v>671</v>
      </c>
      <c r="D729" s="47" t="s">
        <v>712</v>
      </c>
      <c r="E729" s="47">
        <v>1</v>
      </c>
      <c r="F729" s="94">
        <v>583.1</v>
      </c>
      <c r="G729" s="47">
        <f t="shared" si="30"/>
        <v>583.1</v>
      </c>
      <c r="H729" s="47" t="s">
        <v>490</v>
      </c>
    </row>
    <row r="730" spans="1:8" x14ac:dyDescent="0.25">
      <c r="A730" s="111">
        <v>25</v>
      </c>
      <c r="B730" s="47">
        <v>9232</v>
      </c>
      <c r="C730" s="47" t="s">
        <v>672</v>
      </c>
      <c r="D730" s="47" t="s">
        <v>712</v>
      </c>
      <c r="E730" s="47">
        <v>1</v>
      </c>
      <c r="F730" s="94">
        <v>1680</v>
      </c>
      <c r="G730" s="47">
        <f t="shared" si="30"/>
        <v>1680</v>
      </c>
      <c r="H730" s="47" t="s">
        <v>490</v>
      </c>
    </row>
    <row r="731" spans="1:8" x14ac:dyDescent="0.25">
      <c r="A731" s="111">
        <v>26</v>
      </c>
      <c r="B731" s="47">
        <v>20038</v>
      </c>
      <c r="C731" s="47" t="s">
        <v>673</v>
      </c>
      <c r="D731" s="47" t="s">
        <v>712</v>
      </c>
      <c r="E731" s="47">
        <v>1</v>
      </c>
      <c r="F731" s="94">
        <v>279.89999999999998</v>
      </c>
      <c r="G731" s="47">
        <f t="shared" si="30"/>
        <v>279.89999999999998</v>
      </c>
      <c r="H731" s="47" t="s">
        <v>490</v>
      </c>
    </row>
    <row r="732" spans="1:8" x14ac:dyDescent="0.25">
      <c r="A732" s="111">
        <v>27</v>
      </c>
      <c r="B732" s="47">
        <v>13218</v>
      </c>
      <c r="C732" s="47" t="s">
        <v>674</v>
      </c>
      <c r="D732" s="47" t="s">
        <v>712</v>
      </c>
      <c r="E732" s="47">
        <v>1</v>
      </c>
      <c r="F732" s="94">
        <v>45.01</v>
      </c>
      <c r="G732" s="47">
        <f t="shared" si="30"/>
        <v>45.01</v>
      </c>
      <c r="H732" s="47" t="s">
        <v>490</v>
      </c>
    </row>
    <row r="733" spans="1:8" x14ac:dyDescent="0.25">
      <c r="A733" s="111">
        <v>28</v>
      </c>
      <c r="B733" s="47">
        <v>20167</v>
      </c>
      <c r="C733" s="47" t="s">
        <v>675</v>
      </c>
      <c r="D733" s="47" t="s">
        <v>712</v>
      </c>
      <c r="E733" s="47">
        <v>1</v>
      </c>
      <c r="F733" s="94">
        <v>1799</v>
      </c>
      <c r="G733" s="47">
        <f t="shared" si="30"/>
        <v>1799</v>
      </c>
      <c r="H733" s="47" t="s">
        <v>490</v>
      </c>
    </row>
    <row r="734" spans="1:8" ht="45" x14ac:dyDescent="0.25">
      <c r="A734" s="111">
        <v>29</v>
      </c>
      <c r="B734" s="47">
        <v>27531</v>
      </c>
      <c r="C734" s="47" t="s">
        <v>676</v>
      </c>
      <c r="D734" s="47" t="s">
        <v>712</v>
      </c>
      <c r="E734" s="47">
        <v>1</v>
      </c>
      <c r="F734" s="94">
        <v>2195.5500000000002</v>
      </c>
      <c r="G734" s="47">
        <f t="shared" si="30"/>
        <v>2195.5500000000002</v>
      </c>
      <c r="H734" s="47" t="s">
        <v>490</v>
      </c>
    </row>
    <row r="735" spans="1:8" x14ac:dyDescent="0.25">
      <c r="A735" s="111">
        <v>30</v>
      </c>
      <c r="B735" s="47">
        <v>13260</v>
      </c>
      <c r="C735" s="47" t="s">
        <v>677</v>
      </c>
      <c r="D735" s="47" t="s">
        <v>712</v>
      </c>
      <c r="E735" s="47">
        <v>1</v>
      </c>
      <c r="F735" s="94">
        <v>372</v>
      </c>
      <c r="G735" s="47">
        <f t="shared" si="30"/>
        <v>372</v>
      </c>
      <c r="H735" s="47" t="s">
        <v>490</v>
      </c>
    </row>
    <row r="736" spans="1:8" x14ac:dyDescent="0.25">
      <c r="A736" s="111">
        <v>31</v>
      </c>
      <c r="B736" s="47">
        <v>9727</v>
      </c>
      <c r="C736" s="47" t="s">
        <v>678</v>
      </c>
      <c r="D736" s="47" t="s">
        <v>712</v>
      </c>
      <c r="E736" s="47">
        <v>1</v>
      </c>
      <c r="F736" s="94">
        <v>520</v>
      </c>
      <c r="G736" s="47">
        <f t="shared" si="30"/>
        <v>520</v>
      </c>
      <c r="H736" s="47" t="s">
        <v>490</v>
      </c>
    </row>
    <row r="737" spans="1:8" x14ac:dyDescent="0.25">
      <c r="A737" s="111">
        <v>32</v>
      </c>
      <c r="B737" s="47">
        <v>9790</v>
      </c>
      <c r="C737" s="47" t="s">
        <v>679</v>
      </c>
      <c r="D737" s="47" t="s">
        <v>712</v>
      </c>
      <c r="E737" s="47">
        <v>1</v>
      </c>
      <c r="F737" s="94">
        <v>116</v>
      </c>
      <c r="G737" s="47">
        <f t="shared" si="30"/>
        <v>116</v>
      </c>
      <c r="H737" s="47" t="s">
        <v>490</v>
      </c>
    </row>
    <row r="738" spans="1:8" x14ac:dyDescent="0.25">
      <c r="A738" s="111">
        <v>33</v>
      </c>
      <c r="B738" s="47">
        <v>20494</v>
      </c>
      <c r="C738" s="47" t="s">
        <v>680</v>
      </c>
      <c r="D738" s="47" t="s">
        <v>712</v>
      </c>
      <c r="E738" s="47">
        <v>1</v>
      </c>
      <c r="F738" s="94">
        <v>0.05</v>
      </c>
      <c r="G738" s="47">
        <f t="shared" si="30"/>
        <v>0.05</v>
      </c>
      <c r="H738" s="47" t="s">
        <v>490</v>
      </c>
    </row>
    <row r="739" spans="1:8" x14ac:dyDescent="0.25">
      <c r="A739" s="111">
        <v>34</v>
      </c>
      <c r="B739" s="47">
        <v>20084</v>
      </c>
      <c r="C739" s="47" t="s">
        <v>681</v>
      </c>
      <c r="D739" s="47" t="s">
        <v>712</v>
      </c>
      <c r="E739" s="47">
        <v>10</v>
      </c>
      <c r="F739" s="94">
        <v>83.85</v>
      </c>
      <c r="G739" s="47">
        <f t="shared" si="30"/>
        <v>838.5</v>
      </c>
      <c r="H739" s="47" t="s">
        <v>490</v>
      </c>
    </row>
    <row r="740" spans="1:8" ht="30" x14ac:dyDescent="0.25">
      <c r="A740" s="111">
        <v>35</v>
      </c>
      <c r="B740" s="47">
        <v>19935</v>
      </c>
      <c r="C740" s="47" t="s">
        <v>682</v>
      </c>
      <c r="D740" s="47" t="s">
        <v>712</v>
      </c>
      <c r="E740" s="47">
        <v>1</v>
      </c>
      <c r="F740" s="94">
        <v>1649.2</v>
      </c>
      <c r="G740" s="47">
        <f t="shared" si="30"/>
        <v>1649.2</v>
      </c>
      <c r="H740" s="47" t="s">
        <v>490</v>
      </c>
    </row>
    <row r="741" spans="1:8" x14ac:dyDescent="0.25">
      <c r="A741" s="111">
        <v>36</v>
      </c>
      <c r="B741" s="47">
        <v>10120</v>
      </c>
      <c r="C741" s="47" t="s">
        <v>683</v>
      </c>
      <c r="D741" s="47" t="s">
        <v>712</v>
      </c>
      <c r="E741" s="47">
        <v>1</v>
      </c>
      <c r="F741" s="94">
        <v>2349.81</v>
      </c>
      <c r="G741" s="47">
        <f t="shared" si="30"/>
        <v>2349.81</v>
      </c>
      <c r="H741" s="47" t="s">
        <v>490</v>
      </c>
    </row>
    <row r="742" spans="1:8" x14ac:dyDescent="0.25">
      <c r="A742" s="111">
        <v>37</v>
      </c>
      <c r="B742" s="47">
        <v>10121</v>
      </c>
      <c r="C742" s="47" t="s">
        <v>684</v>
      </c>
      <c r="D742" s="47" t="s">
        <v>712</v>
      </c>
      <c r="E742" s="47">
        <v>1</v>
      </c>
      <c r="F742" s="94">
        <v>1426</v>
      </c>
      <c r="G742" s="47">
        <f t="shared" si="30"/>
        <v>1426</v>
      </c>
      <c r="H742" s="47" t="s">
        <v>490</v>
      </c>
    </row>
    <row r="743" spans="1:8" x14ac:dyDescent="0.25">
      <c r="A743" s="111">
        <v>38</v>
      </c>
      <c r="B743" s="47">
        <v>10131</v>
      </c>
      <c r="C743" s="47" t="s">
        <v>685</v>
      </c>
      <c r="D743" s="47" t="s">
        <v>712</v>
      </c>
      <c r="E743" s="47">
        <v>1</v>
      </c>
      <c r="F743" s="94">
        <v>1794.99</v>
      </c>
      <c r="G743" s="47">
        <f t="shared" si="30"/>
        <v>1794.99</v>
      </c>
      <c r="H743" s="47" t="s">
        <v>490</v>
      </c>
    </row>
    <row r="744" spans="1:8" x14ac:dyDescent="0.25">
      <c r="A744" s="111">
        <v>39</v>
      </c>
      <c r="B744" s="47">
        <v>10132</v>
      </c>
      <c r="C744" s="47" t="s">
        <v>685</v>
      </c>
      <c r="D744" s="47" t="s">
        <v>712</v>
      </c>
      <c r="E744" s="47">
        <v>2</v>
      </c>
      <c r="F744" s="94">
        <v>1129</v>
      </c>
      <c r="G744" s="47">
        <f t="shared" si="30"/>
        <v>2258</v>
      </c>
      <c r="H744" s="47" t="s">
        <v>490</v>
      </c>
    </row>
    <row r="745" spans="1:8" x14ac:dyDescent="0.25">
      <c r="A745" s="111">
        <v>40</v>
      </c>
      <c r="B745" s="47">
        <v>10134</v>
      </c>
      <c r="C745" s="47" t="s">
        <v>686</v>
      </c>
      <c r="D745" s="47" t="s">
        <v>712</v>
      </c>
      <c r="E745" s="47">
        <v>2</v>
      </c>
      <c r="F745" s="94">
        <v>1791.99</v>
      </c>
      <c r="G745" s="47">
        <f t="shared" si="30"/>
        <v>3583.98</v>
      </c>
      <c r="H745" s="47" t="s">
        <v>490</v>
      </c>
    </row>
    <row r="746" spans="1:8" x14ac:dyDescent="0.25">
      <c r="A746" s="111">
        <v>41</v>
      </c>
      <c r="B746" s="47">
        <v>10137</v>
      </c>
      <c r="C746" s="47" t="s">
        <v>687</v>
      </c>
      <c r="D746" s="47" t="s">
        <v>712</v>
      </c>
      <c r="E746" s="47">
        <v>1</v>
      </c>
      <c r="F746" s="94">
        <v>1795</v>
      </c>
      <c r="G746" s="47">
        <f t="shared" si="30"/>
        <v>1795</v>
      </c>
      <c r="H746" s="47" t="s">
        <v>490</v>
      </c>
    </row>
    <row r="747" spans="1:8" x14ac:dyDescent="0.25">
      <c r="A747" s="111">
        <v>42</v>
      </c>
      <c r="B747" s="47">
        <v>20168</v>
      </c>
      <c r="C747" s="47" t="s">
        <v>688</v>
      </c>
      <c r="D747" s="47" t="s">
        <v>712</v>
      </c>
      <c r="E747" s="47">
        <v>2</v>
      </c>
      <c r="F747" s="94">
        <v>250</v>
      </c>
      <c r="G747" s="47">
        <f t="shared" si="30"/>
        <v>500</v>
      </c>
      <c r="H747" s="47" t="s">
        <v>490</v>
      </c>
    </row>
    <row r="748" spans="1:8" x14ac:dyDescent="0.25">
      <c r="A748" s="111">
        <v>43</v>
      </c>
      <c r="B748" s="47">
        <v>34204</v>
      </c>
      <c r="C748" s="47" t="s">
        <v>689</v>
      </c>
      <c r="D748" s="47" t="s">
        <v>712</v>
      </c>
      <c r="E748" s="47">
        <v>1</v>
      </c>
      <c r="F748" s="94">
        <v>30.52</v>
      </c>
      <c r="G748" s="47">
        <f t="shared" si="30"/>
        <v>30.52</v>
      </c>
      <c r="H748" s="47" t="s">
        <v>490</v>
      </c>
    </row>
    <row r="749" spans="1:8" x14ac:dyDescent="0.25">
      <c r="A749" s="111">
        <v>44</v>
      </c>
      <c r="B749" s="47">
        <v>34966</v>
      </c>
      <c r="C749" s="47" t="s">
        <v>690</v>
      </c>
      <c r="D749" s="47" t="s">
        <v>712</v>
      </c>
      <c r="E749" s="47">
        <v>1</v>
      </c>
      <c r="F749" s="94">
        <v>469.99</v>
      </c>
      <c r="G749" s="47">
        <f t="shared" si="30"/>
        <v>469.99</v>
      </c>
      <c r="H749" s="47" t="s">
        <v>490</v>
      </c>
    </row>
    <row r="750" spans="1:8" x14ac:dyDescent="0.25">
      <c r="A750" s="111">
        <v>45</v>
      </c>
      <c r="B750" s="47">
        <v>19875</v>
      </c>
      <c r="C750" s="47" t="s">
        <v>691</v>
      </c>
      <c r="D750" s="47" t="s">
        <v>712</v>
      </c>
      <c r="E750" s="47">
        <v>1</v>
      </c>
      <c r="F750" s="94">
        <v>23</v>
      </c>
      <c r="G750" s="47">
        <f t="shared" si="30"/>
        <v>23</v>
      </c>
      <c r="H750" s="47" t="s">
        <v>490</v>
      </c>
    </row>
    <row r="751" spans="1:8" x14ac:dyDescent="0.25">
      <c r="A751" s="111">
        <v>46</v>
      </c>
      <c r="B751" s="47">
        <v>19875</v>
      </c>
      <c r="C751" s="47" t="s">
        <v>691</v>
      </c>
      <c r="D751" s="47" t="s">
        <v>712</v>
      </c>
      <c r="E751" s="47">
        <v>1</v>
      </c>
      <c r="F751" s="94">
        <v>62.99</v>
      </c>
      <c r="G751" s="47">
        <f t="shared" si="30"/>
        <v>62.99</v>
      </c>
      <c r="H751" s="47" t="s">
        <v>490</v>
      </c>
    </row>
    <row r="752" spans="1:8" x14ac:dyDescent="0.25">
      <c r="A752" s="111">
        <v>47</v>
      </c>
      <c r="B752" s="47">
        <v>10462</v>
      </c>
      <c r="C752" s="47" t="s">
        <v>692</v>
      </c>
      <c r="D752" s="47" t="s">
        <v>712</v>
      </c>
      <c r="E752" s="47">
        <v>1</v>
      </c>
      <c r="F752" s="94">
        <v>285</v>
      </c>
      <c r="G752" s="47">
        <f t="shared" si="30"/>
        <v>285</v>
      </c>
      <c r="H752" s="47" t="s">
        <v>490</v>
      </c>
    </row>
    <row r="753" spans="1:9" x14ac:dyDescent="0.25">
      <c r="A753" s="111">
        <v>48</v>
      </c>
      <c r="B753" s="47">
        <v>10537</v>
      </c>
      <c r="C753" s="47" t="s">
        <v>693</v>
      </c>
      <c r="D753" s="47" t="s">
        <v>712</v>
      </c>
      <c r="E753" s="47">
        <v>1</v>
      </c>
      <c r="F753" s="94">
        <v>1440</v>
      </c>
      <c r="G753" s="47">
        <f t="shared" si="30"/>
        <v>1440</v>
      </c>
      <c r="H753" s="47" t="s">
        <v>490</v>
      </c>
    </row>
    <row r="754" spans="1:9" x14ac:dyDescent="0.25">
      <c r="A754" s="30"/>
      <c r="B754" s="30" t="s">
        <v>43</v>
      </c>
      <c r="C754" s="30"/>
      <c r="D754" s="30"/>
      <c r="E754" s="30"/>
      <c r="F754" s="30"/>
      <c r="G754" s="130">
        <f>SUM(G706:G753)</f>
        <v>40415.979999999996</v>
      </c>
      <c r="H754" s="30"/>
    </row>
    <row r="755" spans="1:9" ht="24.95" customHeight="1" x14ac:dyDescent="0.25">
      <c r="A755" s="20"/>
      <c r="B755" s="203" t="s">
        <v>709</v>
      </c>
      <c r="C755" s="204"/>
      <c r="D755" s="20"/>
      <c r="E755" s="20"/>
      <c r="F755" s="20"/>
      <c r="G755" s="31"/>
      <c r="H755" s="20"/>
    </row>
    <row r="756" spans="1:9" x14ac:dyDescent="0.25">
      <c r="A756" s="6">
        <v>1</v>
      </c>
      <c r="B756" s="92">
        <v>24656</v>
      </c>
      <c r="C756" s="93" t="s">
        <v>710</v>
      </c>
      <c r="D756" s="93" t="s">
        <v>57</v>
      </c>
      <c r="E756" s="92">
        <v>1</v>
      </c>
      <c r="F756" s="44">
        <v>1199.9000000000001</v>
      </c>
      <c r="G756" s="95">
        <v>1199.9000000000001</v>
      </c>
      <c r="H756" s="47" t="s">
        <v>490</v>
      </c>
    </row>
    <row r="757" spans="1:9" x14ac:dyDescent="0.25">
      <c r="A757" s="6">
        <v>3</v>
      </c>
      <c r="B757" s="92">
        <v>33953</v>
      </c>
      <c r="C757" s="93" t="s">
        <v>711</v>
      </c>
      <c r="D757" s="6" t="s">
        <v>57</v>
      </c>
      <c r="E757" s="76">
        <v>1</v>
      </c>
      <c r="F757" s="77">
        <v>849.99</v>
      </c>
      <c r="G757" s="20">
        <v>849.99</v>
      </c>
      <c r="H757" s="47" t="s">
        <v>490</v>
      </c>
    </row>
    <row r="758" spans="1:9" x14ac:dyDescent="0.25">
      <c r="A758" s="30"/>
      <c r="B758" s="30" t="s">
        <v>43</v>
      </c>
      <c r="C758" s="30"/>
      <c r="D758" s="30"/>
      <c r="E758" s="30"/>
      <c r="F758" s="30"/>
      <c r="G758" s="130">
        <f>SUM(G756:G757)</f>
        <v>2049.8900000000003</v>
      </c>
      <c r="H758" s="30"/>
    </row>
    <row r="759" spans="1:9" ht="24.95" customHeight="1" x14ac:dyDescent="0.25">
      <c r="A759" s="20"/>
      <c r="B759" s="203" t="s">
        <v>1180</v>
      </c>
      <c r="C759" s="204"/>
      <c r="D759" s="20"/>
      <c r="E759" s="20"/>
      <c r="F759" s="20"/>
      <c r="G759" s="31"/>
      <c r="H759" s="20"/>
    </row>
    <row r="760" spans="1:9" x14ac:dyDescent="0.25">
      <c r="A760" s="6">
        <v>1</v>
      </c>
      <c r="B760" s="6">
        <v>7861</v>
      </c>
      <c r="C760" s="71" t="s">
        <v>713</v>
      </c>
      <c r="D760" s="71"/>
      <c r="E760" s="71">
        <v>1</v>
      </c>
      <c r="F760" s="71">
        <v>0.01</v>
      </c>
      <c r="G760" s="71">
        <f t="shared" ref="G760:G800" si="31">SUM(E760*F760)</f>
        <v>0.01</v>
      </c>
      <c r="H760" s="20" t="s">
        <v>490</v>
      </c>
      <c r="I760" s="88"/>
    </row>
    <row r="761" spans="1:9" ht="30" x14ac:dyDescent="0.25">
      <c r="A761" s="6">
        <v>2</v>
      </c>
      <c r="B761" s="71">
        <v>28038</v>
      </c>
      <c r="C761" s="74" t="s">
        <v>714</v>
      </c>
      <c r="D761" s="71"/>
      <c r="E761" s="71">
        <v>2</v>
      </c>
      <c r="F761" s="71">
        <v>63</v>
      </c>
      <c r="G761" s="71">
        <f t="shared" si="31"/>
        <v>126</v>
      </c>
      <c r="H761" s="20" t="s">
        <v>490</v>
      </c>
      <c r="I761" s="89"/>
    </row>
    <row r="762" spans="1:9" ht="30" x14ac:dyDescent="0.25">
      <c r="A762" s="6">
        <v>3</v>
      </c>
      <c r="B762" s="71">
        <v>28038</v>
      </c>
      <c r="C762" s="74" t="s">
        <v>714</v>
      </c>
      <c r="D762" s="71"/>
      <c r="E762" s="71">
        <v>2</v>
      </c>
      <c r="F762" s="71">
        <v>63</v>
      </c>
      <c r="G762" s="71">
        <f t="shared" si="31"/>
        <v>126</v>
      </c>
      <c r="H762" s="20" t="s">
        <v>490</v>
      </c>
      <c r="I762" s="89"/>
    </row>
    <row r="763" spans="1:9" ht="30" x14ac:dyDescent="0.25">
      <c r="A763" s="6">
        <v>4</v>
      </c>
      <c r="B763" s="71">
        <v>28038</v>
      </c>
      <c r="C763" s="74" t="s">
        <v>714</v>
      </c>
      <c r="D763" s="71"/>
      <c r="E763" s="71">
        <v>2</v>
      </c>
      <c r="F763" s="71">
        <v>86.87</v>
      </c>
      <c r="G763" s="71">
        <f t="shared" si="31"/>
        <v>173.74</v>
      </c>
      <c r="H763" s="20" t="s">
        <v>490</v>
      </c>
      <c r="I763" s="89"/>
    </row>
    <row r="764" spans="1:9" x14ac:dyDescent="0.25">
      <c r="A764" s="6">
        <v>5</v>
      </c>
      <c r="B764" s="6">
        <v>8081</v>
      </c>
      <c r="C764" s="71" t="s">
        <v>715</v>
      </c>
      <c r="D764" s="71"/>
      <c r="E764" s="71">
        <v>2</v>
      </c>
      <c r="F764" s="71">
        <v>0.01</v>
      </c>
      <c r="G764" s="71">
        <f t="shared" si="31"/>
        <v>0.02</v>
      </c>
      <c r="H764" s="20" t="s">
        <v>490</v>
      </c>
      <c r="I764" s="89"/>
    </row>
    <row r="765" spans="1:9" x14ac:dyDescent="0.25">
      <c r="A765" s="6">
        <v>6</v>
      </c>
      <c r="B765" s="6">
        <v>8084</v>
      </c>
      <c r="C765" s="71" t="s">
        <v>716</v>
      </c>
      <c r="D765" s="71"/>
      <c r="E765" s="71">
        <v>2</v>
      </c>
      <c r="F765" s="71">
        <v>0.01</v>
      </c>
      <c r="G765" s="71">
        <f t="shared" si="31"/>
        <v>0.02</v>
      </c>
      <c r="H765" s="20" t="s">
        <v>490</v>
      </c>
      <c r="I765" s="89"/>
    </row>
    <row r="766" spans="1:9" x14ac:dyDescent="0.25">
      <c r="A766" s="6">
        <v>7</v>
      </c>
      <c r="B766" s="6">
        <v>8481</v>
      </c>
      <c r="C766" s="71" t="s">
        <v>717</v>
      </c>
      <c r="D766" s="71"/>
      <c r="E766" s="71">
        <v>1</v>
      </c>
      <c r="F766" s="71">
        <v>0.01</v>
      </c>
      <c r="G766" s="71">
        <f t="shared" si="31"/>
        <v>0.01</v>
      </c>
      <c r="H766" s="20" t="s">
        <v>490</v>
      </c>
      <c r="I766" s="89"/>
    </row>
    <row r="767" spans="1:9" x14ac:dyDescent="0.25">
      <c r="A767" s="6">
        <v>8</v>
      </c>
      <c r="B767" s="6">
        <v>8673</v>
      </c>
      <c r="C767" s="71" t="s">
        <v>718</v>
      </c>
      <c r="D767" s="71"/>
      <c r="E767" s="71">
        <v>2</v>
      </c>
      <c r="F767" s="71">
        <v>15</v>
      </c>
      <c r="G767" s="71">
        <f t="shared" si="31"/>
        <v>30</v>
      </c>
      <c r="H767" s="20" t="s">
        <v>490</v>
      </c>
      <c r="I767" s="89"/>
    </row>
    <row r="768" spans="1:9" x14ac:dyDescent="0.25">
      <c r="A768" s="6">
        <v>9</v>
      </c>
      <c r="B768" s="6">
        <v>13236</v>
      </c>
      <c r="C768" s="71" t="s">
        <v>719</v>
      </c>
      <c r="D768" s="71"/>
      <c r="E768" s="71">
        <v>6</v>
      </c>
      <c r="F768" s="71">
        <v>420</v>
      </c>
      <c r="G768" s="71">
        <f t="shared" si="31"/>
        <v>2520</v>
      </c>
      <c r="H768" s="20" t="s">
        <v>490</v>
      </c>
      <c r="I768" s="89"/>
    </row>
    <row r="769" spans="1:9" x14ac:dyDescent="0.25">
      <c r="A769" s="6">
        <v>10</v>
      </c>
      <c r="B769" s="6">
        <v>8781</v>
      </c>
      <c r="C769" s="71" t="s">
        <v>720</v>
      </c>
      <c r="D769" s="71"/>
      <c r="E769" s="71">
        <v>1</v>
      </c>
      <c r="F769" s="71">
        <v>450</v>
      </c>
      <c r="G769" s="71">
        <f t="shared" si="31"/>
        <v>450</v>
      </c>
      <c r="H769" s="20" t="s">
        <v>490</v>
      </c>
      <c r="I769" s="89"/>
    </row>
    <row r="770" spans="1:9" x14ac:dyDescent="0.25">
      <c r="A770" s="6">
        <v>11</v>
      </c>
      <c r="B770" s="6">
        <v>8850</v>
      </c>
      <c r="C770" s="71" t="s">
        <v>386</v>
      </c>
      <c r="D770" s="71"/>
      <c r="E770" s="71">
        <v>21</v>
      </c>
      <c r="F770" s="71">
        <v>34.03</v>
      </c>
      <c r="G770" s="71">
        <f t="shared" si="31"/>
        <v>714.63</v>
      </c>
      <c r="H770" s="20" t="s">
        <v>490</v>
      </c>
      <c r="I770" s="89"/>
    </row>
    <row r="771" spans="1:9" x14ac:dyDescent="0.25">
      <c r="A771" s="6">
        <v>12</v>
      </c>
      <c r="B771" s="6">
        <v>9079</v>
      </c>
      <c r="C771" s="71" t="s">
        <v>721</v>
      </c>
      <c r="D771" s="71"/>
      <c r="E771" s="71">
        <v>1</v>
      </c>
      <c r="F771" s="71">
        <v>0.23</v>
      </c>
      <c r="G771" s="71">
        <f t="shared" si="31"/>
        <v>0.23</v>
      </c>
      <c r="H771" s="20" t="s">
        <v>490</v>
      </c>
      <c r="I771" s="89"/>
    </row>
    <row r="772" spans="1:9" x14ac:dyDescent="0.25">
      <c r="A772" s="6">
        <v>13</v>
      </c>
      <c r="B772" s="6">
        <v>9082</v>
      </c>
      <c r="C772" s="71" t="s">
        <v>722</v>
      </c>
      <c r="D772" s="71"/>
      <c r="E772" s="71">
        <v>3</v>
      </c>
      <c r="F772" s="71">
        <v>1</v>
      </c>
      <c r="G772" s="71">
        <f t="shared" si="31"/>
        <v>3</v>
      </c>
      <c r="H772" s="20" t="s">
        <v>490</v>
      </c>
      <c r="I772" s="89"/>
    </row>
    <row r="773" spans="1:9" x14ac:dyDescent="0.25">
      <c r="A773" s="6">
        <v>14</v>
      </c>
      <c r="B773" s="6">
        <v>9258</v>
      </c>
      <c r="C773" s="70" t="s">
        <v>723</v>
      </c>
      <c r="D773" s="70"/>
      <c r="E773" s="71">
        <v>2</v>
      </c>
      <c r="F773" s="78">
        <v>0.04</v>
      </c>
      <c r="G773" s="71">
        <f t="shared" si="31"/>
        <v>0.08</v>
      </c>
      <c r="H773" s="20" t="s">
        <v>490</v>
      </c>
      <c r="I773" s="89"/>
    </row>
    <row r="774" spans="1:9" x14ac:dyDescent="0.25">
      <c r="A774" s="6">
        <v>15</v>
      </c>
      <c r="B774" s="6">
        <v>9351</v>
      </c>
      <c r="C774" s="71" t="s">
        <v>724</v>
      </c>
      <c r="D774" s="71"/>
      <c r="E774" s="71">
        <v>94</v>
      </c>
      <c r="F774" s="71">
        <v>118.98</v>
      </c>
      <c r="G774" s="71">
        <f t="shared" si="31"/>
        <v>11184.12</v>
      </c>
      <c r="H774" s="20" t="s">
        <v>490</v>
      </c>
      <c r="I774" s="89"/>
    </row>
    <row r="775" spans="1:9" x14ac:dyDescent="0.25">
      <c r="A775" s="6">
        <v>16</v>
      </c>
      <c r="B775" s="6">
        <v>9853</v>
      </c>
      <c r="C775" s="71" t="s">
        <v>442</v>
      </c>
      <c r="D775" s="71"/>
      <c r="E775" s="71">
        <v>1</v>
      </c>
      <c r="F775" s="71">
        <v>0.04</v>
      </c>
      <c r="G775" s="71">
        <f t="shared" si="31"/>
        <v>0.04</v>
      </c>
      <c r="H775" s="20" t="s">
        <v>490</v>
      </c>
      <c r="I775" s="89"/>
    </row>
    <row r="776" spans="1:9" x14ac:dyDescent="0.25">
      <c r="A776" s="6">
        <v>17</v>
      </c>
      <c r="B776" s="6">
        <v>9934</v>
      </c>
      <c r="C776" s="71" t="s">
        <v>725</v>
      </c>
      <c r="D776" s="71"/>
      <c r="E776" s="71">
        <v>6</v>
      </c>
      <c r="F776" s="71">
        <v>60.51</v>
      </c>
      <c r="G776" s="71">
        <f t="shared" si="31"/>
        <v>363.06</v>
      </c>
      <c r="H776" s="20" t="s">
        <v>490</v>
      </c>
      <c r="I776" s="89"/>
    </row>
    <row r="777" spans="1:9" ht="30" x14ac:dyDescent="0.25">
      <c r="A777" s="6">
        <v>18</v>
      </c>
      <c r="B777" s="71">
        <v>25157</v>
      </c>
      <c r="C777" s="74" t="s">
        <v>726</v>
      </c>
      <c r="D777" s="71"/>
      <c r="E777" s="71">
        <v>1</v>
      </c>
      <c r="F777" s="71">
        <v>1200</v>
      </c>
      <c r="G777" s="71">
        <f t="shared" si="31"/>
        <v>1200</v>
      </c>
      <c r="H777" s="20" t="s">
        <v>490</v>
      </c>
      <c r="I777" s="89"/>
    </row>
    <row r="778" spans="1:9" x14ac:dyDescent="0.25">
      <c r="A778" s="6">
        <v>19</v>
      </c>
      <c r="B778" s="6">
        <v>10139</v>
      </c>
      <c r="C778" s="70" t="s">
        <v>727</v>
      </c>
      <c r="D778" s="71"/>
      <c r="E778" s="71">
        <v>1</v>
      </c>
      <c r="F778" s="71">
        <v>675</v>
      </c>
      <c r="G778" s="71">
        <f t="shared" si="31"/>
        <v>675</v>
      </c>
      <c r="H778" s="20" t="s">
        <v>490</v>
      </c>
      <c r="I778" s="89"/>
    </row>
    <row r="779" spans="1:9" x14ac:dyDescent="0.25">
      <c r="A779" s="6">
        <v>20</v>
      </c>
      <c r="B779" s="6">
        <v>10353</v>
      </c>
      <c r="C779" s="70" t="s">
        <v>728</v>
      </c>
      <c r="D779" s="71"/>
      <c r="E779" s="71">
        <v>1</v>
      </c>
      <c r="F779" s="71">
        <v>0.03</v>
      </c>
      <c r="G779" s="71">
        <f t="shared" si="31"/>
        <v>0.03</v>
      </c>
      <c r="H779" s="20" t="s">
        <v>490</v>
      </c>
      <c r="I779" s="89"/>
    </row>
    <row r="780" spans="1:9" x14ac:dyDescent="0.25">
      <c r="A780" s="6">
        <v>21</v>
      </c>
      <c r="B780" s="6">
        <v>10399</v>
      </c>
      <c r="C780" s="70" t="s">
        <v>729</v>
      </c>
      <c r="D780" s="71"/>
      <c r="E780" s="71">
        <v>3</v>
      </c>
      <c r="F780" s="71">
        <v>0.01</v>
      </c>
      <c r="G780" s="71">
        <f t="shared" si="31"/>
        <v>0.03</v>
      </c>
      <c r="H780" s="20" t="s">
        <v>490</v>
      </c>
      <c r="I780" s="89"/>
    </row>
    <row r="781" spans="1:9" x14ac:dyDescent="0.25">
      <c r="A781" s="6">
        <v>22</v>
      </c>
      <c r="B781" s="6">
        <v>13227</v>
      </c>
      <c r="C781" s="70" t="s">
        <v>730</v>
      </c>
      <c r="D781" s="71"/>
      <c r="E781" s="71">
        <v>5</v>
      </c>
      <c r="F781" s="71">
        <v>1426</v>
      </c>
      <c r="G781" s="71">
        <f t="shared" si="31"/>
        <v>7130</v>
      </c>
      <c r="H781" s="20" t="s">
        <v>490</v>
      </c>
      <c r="I781" s="89"/>
    </row>
    <row r="782" spans="1:9" x14ac:dyDescent="0.25">
      <c r="A782" s="6">
        <v>23</v>
      </c>
      <c r="B782" s="6">
        <v>13186</v>
      </c>
      <c r="C782" s="70" t="s">
        <v>731</v>
      </c>
      <c r="D782" s="71"/>
      <c r="E782" s="71">
        <v>1</v>
      </c>
      <c r="F782" s="71">
        <v>3.6</v>
      </c>
      <c r="G782" s="71">
        <f t="shared" si="31"/>
        <v>3.6</v>
      </c>
      <c r="H782" s="20" t="s">
        <v>490</v>
      </c>
      <c r="I782" s="89"/>
    </row>
    <row r="783" spans="1:9" x14ac:dyDescent="0.25">
      <c r="A783" s="6">
        <v>24</v>
      </c>
      <c r="B783" s="6">
        <v>21271</v>
      </c>
      <c r="C783" s="70" t="s">
        <v>732</v>
      </c>
      <c r="D783" s="71"/>
      <c r="E783" s="71">
        <v>1</v>
      </c>
      <c r="F783" s="71">
        <v>800</v>
      </c>
      <c r="G783" s="71">
        <f t="shared" si="31"/>
        <v>800</v>
      </c>
      <c r="H783" s="20" t="s">
        <v>490</v>
      </c>
      <c r="I783" s="89"/>
    </row>
    <row r="784" spans="1:9" x14ac:dyDescent="0.25">
      <c r="A784" s="6">
        <v>25</v>
      </c>
      <c r="B784" s="6">
        <v>23635</v>
      </c>
      <c r="C784" s="70" t="s">
        <v>733</v>
      </c>
      <c r="D784" s="71"/>
      <c r="E784" s="71">
        <v>1</v>
      </c>
      <c r="F784" s="71">
        <v>800</v>
      </c>
      <c r="G784" s="71">
        <f t="shared" si="31"/>
        <v>800</v>
      </c>
      <c r="H784" s="20" t="s">
        <v>490</v>
      </c>
      <c r="I784" s="89"/>
    </row>
    <row r="785" spans="1:9" x14ac:dyDescent="0.25">
      <c r="A785" s="6">
        <v>26</v>
      </c>
      <c r="B785" s="6">
        <v>23300</v>
      </c>
      <c r="C785" s="70" t="s">
        <v>734</v>
      </c>
      <c r="D785" s="71"/>
      <c r="E785" s="71">
        <v>1</v>
      </c>
      <c r="F785" s="71">
        <v>800</v>
      </c>
      <c r="G785" s="71">
        <f t="shared" si="31"/>
        <v>800</v>
      </c>
      <c r="H785" s="20" t="s">
        <v>490</v>
      </c>
      <c r="I785" s="89"/>
    </row>
    <row r="786" spans="1:9" x14ac:dyDescent="0.25">
      <c r="A786" s="6">
        <v>27</v>
      </c>
      <c r="B786" s="6">
        <v>22677</v>
      </c>
      <c r="C786" s="70" t="s">
        <v>373</v>
      </c>
      <c r="D786" s="71"/>
      <c r="E786" s="71">
        <v>1</v>
      </c>
      <c r="F786" s="71">
        <v>0.11</v>
      </c>
      <c r="G786" s="71">
        <f t="shared" si="31"/>
        <v>0.11</v>
      </c>
      <c r="H786" s="20" t="s">
        <v>490</v>
      </c>
      <c r="I786" s="89"/>
    </row>
    <row r="787" spans="1:9" x14ac:dyDescent="0.25">
      <c r="A787" s="6">
        <v>28</v>
      </c>
      <c r="B787" s="6">
        <v>21411</v>
      </c>
      <c r="C787" s="70" t="s">
        <v>373</v>
      </c>
      <c r="D787" s="71"/>
      <c r="E787" s="71">
        <v>1</v>
      </c>
      <c r="F787" s="71">
        <v>0.11</v>
      </c>
      <c r="G787" s="71">
        <f t="shared" si="31"/>
        <v>0.11</v>
      </c>
      <c r="H787" s="20" t="s">
        <v>490</v>
      </c>
      <c r="I787" s="89"/>
    </row>
    <row r="788" spans="1:9" x14ac:dyDescent="0.25">
      <c r="A788" s="6">
        <v>29</v>
      </c>
      <c r="B788" s="6">
        <v>21529</v>
      </c>
      <c r="C788" s="70" t="s">
        <v>373</v>
      </c>
      <c r="D788" s="71"/>
      <c r="E788" s="71">
        <v>1</v>
      </c>
      <c r="F788" s="71">
        <v>0.11</v>
      </c>
      <c r="G788" s="71">
        <f t="shared" si="31"/>
        <v>0.11</v>
      </c>
      <c r="H788" s="20" t="s">
        <v>490</v>
      </c>
      <c r="I788" s="89"/>
    </row>
    <row r="789" spans="1:9" x14ac:dyDescent="0.25">
      <c r="A789" s="6">
        <v>30</v>
      </c>
      <c r="B789" s="6">
        <v>28038</v>
      </c>
      <c r="C789" s="70" t="s">
        <v>735</v>
      </c>
      <c r="D789" s="71"/>
      <c r="E789" s="71">
        <v>2</v>
      </c>
      <c r="F789" s="71">
        <v>91.63</v>
      </c>
      <c r="G789" s="71">
        <f t="shared" si="31"/>
        <v>183.26</v>
      </c>
      <c r="H789" s="20" t="s">
        <v>490</v>
      </c>
      <c r="I789" s="89"/>
    </row>
    <row r="790" spans="1:9" x14ac:dyDescent="0.25">
      <c r="A790" s="6">
        <v>31</v>
      </c>
      <c r="B790" s="6">
        <v>22243</v>
      </c>
      <c r="C790" s="70" t="s">
        <v>716</v>
      </c>
      <c r="D790" s="71"/>
      <c r="E790" s="71">
        <v>1</v>
      </c>
      <c r="F790" s="71">
        <v>0.08</v>
      </c>
      <c r="G790" s="71">
        <f t="shared" si="31"/>
        <v>0.08</v>
      </c>
      <c r="H790" s="20" t="s">
        <v>490</v>
      </c>
      <c r="I790" s="89"/>
    </row>
    <row r="791" spans="1:9" x14ac:dyDescent="0.25">
      <c r="A791" s="6">
        <v>32</v>
      </c>
      <c r="B791" s="6">
        <v>23615</v>
      </c>
      <c r="C791" s="70" t="s">
        <v>716</v>
      </c>
      <c r="D791" s="71"/>
      <c r="E791" s="71">
        <v>1</v>
      </c>
      <c r="F791" s="71">
        <v>0.08</v>
      </c>
      <c r="G791" s="71">
        <f t="shared" si="31"/>
        <v>0.08</v>
      </c>
      <c r="H791" s="20" t="s">
        <v>490</v>
      </c>
      <c r="I791" s="89"/>
    </row>
    <row r="792" spans="1:9" x14ac:dyDescent="0.25">
      <c r="A792" s="6">
        <v>33</v>
      </c>
      <c r="B792" s="6">
        <v>13224</v>
      </c>
      <c r="C792" s="70" t="s">
        <v>736</v>
      </c>
      <c r="D792" s="71"/>
      <c r="E792" s="71">
        <v>1</v>
      </c>
      <c r="F792" s="71">
        <v>358.07</v>
      </c>
      <c r="G792" s="71">
        <f t="shared" si="31"/>
        <v>358.07</v>
      </c>
      <c r="H792" s="20" t="s">
        <v>490</v>
      </c>
      <c r="I792" s="89"/>
    </row>
    <row r="793" spans="1:9" x14ac:dyDescent="0.25">
      <c r="A793" s="6">
        <v>34</v>
      </c>
      <c r="B793" s="6">
        <v>22471</v>
      </c>
      <c r="C793" s="70" t="s">
        <v>737</v>
      </c>
      <c r="D793" s="71"/>
      <c r="E793" s="71">
        <v>1</v>
      </c>
      <c r="F793" s="71">
        <v>200</v>
      </c>
      <c r="G793" s="71">
        <f t="shared" si="31"/>
        <v>200</v>
      </c>
      <c r="H793" s="20" t="s">
        <v>490</v>
      </c>
      <c r="I793" s="89"/>
    </row>
    <row r="794" spans="1:9" x14ac:dyDescent="0.25">
      <c r="A794" s="6">
        <v>35</v>
      </c>
      <c r="B794" s="6">
        <v>20736</v>
      </c>
      <c r="C794" s="70" t="s">
        <v>738</v>
      </c>
      <c r="D794" s="71"/>
      <c r="E794" s="71">
        <v>1</v>
      </c>
      <c r="F794" s="71">
        <v>200</v>
      </c>
      <c r="G794" s="71">
        <f t="shared" si="31"/>
        <v>200</v>
      </c>
      <c r="H794" s="20" t="s">
        <v>490</v>
      </c>
      <c r="I794" s="89"/>
    </row>
    <row r="795" spans="1:9" x14ac:dyDescent="0.25">
      <c r="A795" s="6">
        <v>36</v>
      </c>
      <c r="B795" s="6">
        <v>23543</v>
      </c>
      <c r="C795" s="70" t="s">
        <v>739</v>
      </c>
      <c r="D795" s="71"/>
      <c r="E795" s="71">
        <v>1</v>
      </c>
      <c r="F795" s="71">
        <v>200</v>
      </c>
      <c r="G795" s="71">
        <f t="shared" si="31"/>
        <v>200</v>
      </c>
      <c r="H795" s="20" t="s">
        <v>490</v>
      </c>
      <c r="I795" s="89"/>
    </row>
    <row r="796" spans="1:9" x14ac:dyDescent="0.25">
      <c r="A796" s="6">
        <v>37</v>
      </c>
      <c r="B796" s="6">
        <v>23291</v>
      </c>
      <c r="C796" s="70" t="s">
        <v>740</v>
      </c>
      <c r="D796" s="71"/>
      <c r="E796" s="71">
        <v>1</v>
      </c>
      <c r="F796" s="71">
        <v>0.12</v>
      </c>
      <c r="G796" s="71">
        <f t="shared" si="31"/>
        <v>0.12</v>
      </c>
      <c r="H796" s="20" t="s">
        <v>490</v>
      </c>
      <c r="I796" s="89"/>
    </row>
    <row r="797" spans="1:9" x14ac:dyDescent="0.25">
      <c r="A797" s="6">
        <v>38</v>
      </c>
      <c r="B797" s="6">
        <v>22294</v>
      </c>
      <c r="C797" s="70" t="s">
        <v>740</v>
      </c>
      <c r="D797" s="71"/>
      <c r="E797" s="71">
        <v>1</v>
      </c>
      <c r="F797" s="71">
        <v>0.12</v>
      </c>
      <c r="G797" s="71">
        <f t="shared" si="31"/>
        <v>0.12</v>
      </c>
      <c r="H797" s="20" t="s">
        <v>490</v>
      </c>
      <c r="I797" s="89"/>
    </row>
    <row r="798" spans="1:9" x14ac:dyDescent="0.25">
      <c r="A798" s="6">
        <v>39</v>
      </c>
      <c r="B798" s="20">
        <v>21701</v>
      </c>
      <c r="C798" s="70" t="s">
        <v>740</v>
      </c>
      <c r="D798" s="71"/>
      <c r="E798" s="71">
        <v>1</v>
      </c>
      <c r="F798" s="71">
        <v>0.12</v>
      </c>
      <c r="G798" s="71">
        <f t="shared" si="31"/>
        <v>0.12</v>
      </c>
      <c r="H798" s="20" t="s">
        <v>490</v>
      </c>
      <c r="I798" s="89"/>
    </row>
    <row r="799" spans="1:9" x14ac:dyDescent="0.25">
      <c r="A799" s="6">
        <v>40</v>
      </c>
      <c r="B799" s="6">
        <v>21951</v>
      </c>
      <c r="C799" s="70" t="s">
        <v>740</v>
      </c>
      <c r="D799" s="71"/>
      <c r="E799" s="71">
        <v>1</v>
      </c>
      <c r="F799" s="71">
        <v>0.12</v>
      </c>
      <c r="G799" s="71">
        <f t="shared" si="31"/>
        <v>0.12</v>
      </c>
      <c r="H799" s="20" t="s">
        <v>490</v>
      </c>
      <c r="I799" s="89"/>
    </row>
    <row r="800" spans="1:9" ht="30" x14ac:dyDescent="0.25">
      <c r="A800" s="6">
        <v>41</v>
      </c>
      <c r="B800" s="71">
        <v>25157</v>
      </c>
      <c r="C800" s="79" t="s">
        <v>726</v>
      </c>
      <c r="D800" s="71"/>
      <c r="E800" s="71">
        <v>1</v>
      </c>
      <c r="F800" s="71">
        <v>1200</v>
      </c>
      <c r="G800" s="71">
        <f t="shared" si="31"/>
        <v>1200</v>
      </c>
      <c r="H800" s="20" t="s">
        <v>490</v>
      </c>
      <c r="I800" s="89"/>
    </row>
    <row r="801" spans="1:8" x14ac:dyDescent="0.25">
      <c r="A801" s="30"/>
      <c r="B801" s="30" t="s">
        <v>43</v>
      </c>
      <c r="C801" s="30"/>
      <c r="D801" s="30"/>
      <c r="E801" s="30"/>
      <c r="F801" s="30"/>
      <c r="G801" s="130">
        <f>SUM(G760:G800)</f>
        <v>29441.919999999995</v>
      </c>
      <c r="H801" s="30"/>
    </row>
    <row r="802" spans="1:8" ht="24.95" customHeight="1" x14ac:dyDescent="0.25">
      <c r="A802" s="20"/>
      <c r="B802" s="203" t="s">
        <v>741</v>
      </c>
      <c r="C802" s="204"/>
      <c r="D802" s="20"/>
      <c r="E802" s="20"/>
      <c r="F802" s="20"/>
      <c r="G802" s="31"/>
      <c r="H802" s="20"/>
    </row>
    <row r="803" spans="1:8" x14ac:dyDescent="0.25">
      <c r="A803" s="6">
        <v>1</v>
      </c>
      <c r="B803" s="70">
        <v>7263</v>
      </c>
      <c r="C803" s="70" t="s">
        <v>752</v>
      </c>
      <c r="D803" s="70" t="s">
        <v>57</v>
      </c>
      <c r="E803" s="70">
        <v>2</v>
      </c>
      <c r="F803" s="28" t="s">
        <v>753</v>
      </c>
      <c r="G803" s="28">
        <f t="shared" ref="G803:G847" si="32">(E803*F803)</f>
        <v>2740</v>
      </c>
      <c r="H803" s="28" t="s">
        <v>490</v>
      </c>
    </row>
    <row r="804" spans="1:8" ht="30" x14ac:dyDescent="0.25">
      <c r="A804" s="6">
        <v>2</v>
      </c>
      <c r="B804" s="70">
        <v>12935</v>
      </c>
      <c r="C804" s="128" t="s">
        <v>754</v>
      </c>
      <c r="D804" s="96" t="s">
        <v>57</v>
      </c>
      <c r="E804" s="70">
        <v>3</v>
      </c>
      <c r="F804" s="28" t="s">
        <v>755</v>
      </c>
      <c r="G804" s="28">
        <f t="shared" si="32"/>
        <v>5394</v>
      </c>
      <c r="H804" s="28" t="s">
        <v>490</v>
      </c>
    </row>
    <row r="805" spans="1:8" x14ac:dyDescent="0.25">
      <c r="A805" s="6">
        <v>3</v>
      </c>
      <c r="B805" s="70">
        <v>7442</v>
      </c>
      <c r="C805" s="96" t="s">
        <v>756</v>
      </c>
      <c r="D805" s="96" t="s">
        <v>57</v>
      </c>
      <c r="E805" s="70">
        <v>1</v>
      </c>
      <c r="F805" s="28" t="s">
        <v>757</v>
      </c>
      <c r="G805" s="28">
        <f t="shared" si="32"/>
        <v>40.700000000000003</v>
      </c>
      <c r="H805" s="28" t="s">
        <v>490</v>
      </c>
    </row>
    <row r="806" spans="1:8" x14ac:dyDescent="0.25">
      <c r="A806" s="6">
        <v>4</v>
      </c>
      <c r="B806" s="70">
        <v>16392</v>
      </c>
      <c r="C806" s="96" t="s">
        <v>302</v>
      </c>
      <c r="D806" s="96" t="s">
        <v>57</v>
      </c>
      <c r="E806" s="70">
        <v>2</v>
      </c>
      <c r="F806" s="28" t="s">
        <v>758</v>
      </c>
      <c r="G806" s="28">
        <f t="shared" si="32"/>
        <v>46.88</v>
      </c>
      <c r="H806" s="28" t="s">
        <v>490</v>
      </c>
    </row>
    <row r="807" spans="1:8" ht="30" x14ac:dyDescent="0.25">
      <c r="A807" s="6">
        <v>5</v>
      </c>
      <c r="B807" s="70">
        <v>7552</v>
      </c>
      <c r="C807" s="128" t="s">
        <v>759</v>
      </c>
      <c r="D807" s="96" t="s">
        <v>57</v>
      </c>
      <c r="E807" s="70">
        <v>2</v>
      </c>
      <c r="F807" s="28" t="s">
        <v>760</v>
      </c>
      <c r="G807" s="28">
        <f t="shared" si="32"/>
        <v>1748</v>
      </c>
      <c r="H807" s="28" t="s">
        <v>490</v>
      </c>
    </row>
    <row r="808" spans="1:8" x14ac:dyDescent="0.25">
      <c r="A808" s="6">
        <v>6</v>
      </c>
      <c r="B808" s="70">
        <v>32941</v>
      </c>
      <c r="C808" s="96" t="s">
        <v>761</v>
      </c>
      <c r="D808" s="96" t="s">
        <v>57</v>
      </c>
      <c r="E808" s="70">
        <v>3</v>
      </c>
      <c r="F808" s="28" t="s">
        <v>762</v>
      </c>
      <c r="G808" s="28">
        <f t="shared" si="32"/>
        <v>1006.74</v>
      </c>
      <c r="H808" s="28" t="s">
        <v>490</v>
      </c>
    </row>
    <row r="809" spans="1:8" x14ac:dyDescent="0.25">
      <c r="A809" s="6">
        <v>7</v>
      </c>
      <c r="B809" s="70">
        <v>38571</v>
      </c>
      <c r="C809" s="96" t="s">
        <v>123</v>
      </c>
      <c r="D809" s="96" t="s">
        <v>57</v>
      </c>
      <c r="E809" s="70">
        <v>3</v>
      </c>
      <c r="F809" s="28" t="s">
        <v>763</v>
      </c>
      <c r="G809" s="28">
        <f t="shared" si="32"/>
        <v>1677.8999999999999</v>
      </c>
      <c r="H809" s="28" t="s">
        <v>490</v>
      </c>
    </row>
    <row r="810" spans="1:8" x14ac:dyDescent="0.25">
      <c r="A810" s="6">
        <v>8</v>
      </c>
      <c r="B810" s="70">
        <v>25129</v>
      </c>
      <c r="C810" s="96" t="s">
        <v>764</v>
      </c>
      <c r="D810" s="96" t="s">
        <v>57</v>
      </c>
      <c r="E810" s="70">
        <v>2</v>
      </c>
      <c r="F810" s="28" t="s">
        <v>765</v>
      </c>
      <c r="G810" s="28">
        <f t="shared" si="32"/>
        <v>1428</v>
      </c>
      <c r="H810" s="28" t="s">
        <v>490</v>
      </c>
    </row>
    <row r="811" spans="1:8" ht="30" x14ac:dyDescent="0.25">
      <c r="A811" s="6">
        <v>9</v>
      </c>
      <c r="B811" s="70">
        <v>13629</v>
      </c>
      <c r="C811" s="128" t="s">
        <v>766</v>
      </c>
      <c r="D811" s="96" t="s">
        <v>57</v>
      </c>
      <c r="E811" s="70">
        <v>1</v>
      </c>
      <c r="F811" s="28" t="s">
        <v>767</v>
      </c>
      <c r="G811" s="28">
        <f t="shared" si="32"/>
        <v>45.22</v>
      </c>
      <c r="H811" s="28" t="s">
        <v>490</v>
      </c>
    </row>
    <row r="812" spans="1:8" x14ac:dyDescent="0.25">
      <c r="A812" s="6">
        <v>10</v>
      </c>
      <c r="B812" s="70">
        <v>13623</v>
      </c>
      <c r="C812" s="96" t="s">
        <v>768</v>
      </c>
      <c r="D812" s="96" t="s">
        <v>57</v>
      </c>
      <c r="E812" s="70">
        <v>1</v>
      </c>
      <c r="F812" s="28" t="s">
        <v>767</v>
      </c>
      <c r="G812" s="28">
        <f t="shared" si="32"/>
        <v>45.22</v>
      </c>
      <c r="H812" s="28" t="s">
        <v>490</v>
      </c>
    </row>
    <row r="813" spans="1:8" ht="30" x14ac:dyDescent="0.25">
      <c r="A813" s="6">
        <v>11</v>
      </c>
      <c r="B813" s="70">
        <v>13631</v>
      </c>
      <c r="C813" s="128" t="s">
        <v>769</v>
      </c>
      <c r="D813" s="96" t="s">
        <v>57</v>
      </c>
      <c r="E813" s="70">
        <v>1</v>
      </c>
      <c r="F813" s="28" t="s">
        <v>767</v>
      </c>
      <c r="G813" s="28">
        <f t="shared" si="32"/>
        <v>45.22</v>
      </c>
      <c r="H813" s="28" t="s">
        <v>490</v>
      </c>
    </row>
    <row r="814" spans="1:8" x14ac:dyDescent="0.25">
      <c r="A814" s="6">
        <v>12</v>
      </c>
      <c r="B814" s="70">
        <v>13625</v>
      </c>
      <c r="C814" s="96" t="s">
        <v>770</v>
      </c>
      <c r="D814" s="96" t="s">
        <v>57</v>
      </c>
      <c r="E814" s="70">
        <v>1</v>
      </c>
      <c r="F814" s="28" t="s">
        <v>767</v>
      </c>
      <c r="G814" s="28">
        <f t="shared" si="32"/>
        <v>45.22</v>
      </c>
      <c r="H814" s="28" t="s">
        <v>490</v>
      </c>
    </row>
    <row r="815" spans="1:8" ht="30" x14ac:dyDescent="0.25">
      <c r="A815" s="6">
        <v>13</v>
      </c>
      <c r="B815" s="70">
        <v>13630</v>
      </c>
      <c r="C815" s="128" t="s">
        <v>771</v>
      </c>
      <c r="D815" s="96" t="s">
        <v>57</v>
      </c>
      <c r="E815" s="70">
        <v>1</v>
      </c>
      <c r="F815" s="28" t="s">
        <v>767</v>
      </c>
      <c r="G815" s="28">
        <f t="shared" si="32"/>
        <v>45.22</v>
      </c>
      <c r="H815" s="28" t="s">
        <v>490</v>
      </c>
    </row>
    <row r="816" spans="1:8" x14ac:dyDescent="0.25">
      <c r="A816" s="6">
        <v>14</v>
      </c>
      <c r="B816" s="70">
        <v>36540</v>
      </c>
      <c r="C816" s="96" t="s">
        <v>772</v>
      </c>
      <c r="D816" s="96" t="s">
        <v>57</v>
      </c>
      <c r="E816" s="70">
        <v>5</v>
      </c>
      <c r="F816" s="28" t="s">
        <v>773</v>
      </c>
      <c r="G816" s="28">
        <f t="shared" si="32"/>
        <v>5712</v>
      </c>
      <c r="H816" s="28" t="s">
        <v>490</v>
      </c>
    </row>
    <row r="817" spans="1:8" x14ac:dyDescent="0.25">
      <c r="A817" s="6">
        <v>15</v>
      </c>
      <c r="B817" s="70">
        <v>24653</v>
      </c>
      <c r="C817" s="96" t="s">
        <v>774</v>
      </c>
      <c r="D817" s="96" t="s">
        <v>57</v>
      </c>
      <c r="E817" s="70">
        <v>1</v>
      </c>
      <c r="F817" s="28" t="s">
        <v>775</v>
      </c>
      <c r="G817" s="28">
        <f t="shared" si="32"/>
        <v>8750</v>
      </c>
      <c r="H817" s="28" t="s">
        <v>490</v>
      </c>
    </row>
    <row r="818" spans="1:8" x14ac:dyDescent="0.25">
      <c r="A818" s="6">
        <v>16</v>
      </c>
      <c r="B818" s="70">
        <v>8133</v>
      </c>
      <c r="C818" s="96" t="s">
        <v>776</v>
      </c>
      <c r="D818" s="96" t="s">
        <v>57</v>
      </c>
      <c r="E818" s="70">
        <v>10</v>
      </c>
      <c r="F818" s="28" t="s">
        <v>777</v>
      </c>
      <c r="G818" s="28">
        <f t="shared" si="32"/>
        <v>706.9</v>
      </c>
      <c r="H818" s="28" t="s">
        <v>490</v>
      </c>
    </row>
    <row r="819" spans="1:8" x14ac:dyDescent="0.25">
      <c r="A819" s="6">
        <v>17</v>
      </c>
      <c r="B819" s="70">
        <v>32940</v>
      </c>
      <c r="C819" s="96" t="s">
        <v>778</v>
      </c>
      <c r="D819" s="96" t="s">
        <v>57</v>
      </c>
      <c r="E819" s="70">
        <v>3</v>
      </c>
      <c r="F819" s="28" t="s">
        <v>763</v>
      </c>
      <c r="G819" s="28">
        <f t="shared" si="32"/>
        <v>1677.8999999999999</v>
      </c>
      <c r="H819" s="28" t="s">
        <v>490</v>
      </c>
    </row>
    <row r="820" spans="1:8" x14ac:dyDescent="0.25">
      <c r="A820" s="6">
        <v>18</v>
      </c>
      <c r="B820" s="70">
        <v>32940</v>
      </c>
      <c r="C820" s="96" t="s">
        <v>778</v>
      </c>
      <c r="D820" s="96" t="s">
        <v>57</v>
      </c>
      <c r="E820" s="70">
        <v>1</v>
      </c>
      <c r="F820" s="28" t="s">
        <v>779</v>
      </c>
      <c r="G820" s="28">
        <f t="shared" si="32"/>
        <v>571.20000000000005</v>
      </c>
      <c r="H820" s="28" t="s">
        <v>490</v>
      </c>
    </row>
    <row r="821" spans="1:8" ht="30" x14ac:dyDescent="0.25">
      <c r="A821" s="6">
        <v>19</v>
      </c>
      <c r="B821" s="70">
        <v>29860</v>
      </c>
      <c r="C821" s="128" t="s">
        <v>780</v>
      </c>
      <c r="D821" s="96" t="s">
        <v>57</v>
      </c>
      <c r="E821" s="70">
        <v>50</v>
      </c>
      <c r="F821" s="28" t="s">
        <v>781</v>
      </c>
      <c r="G821" s="28">
        <f t="shared" si="32"/>
        <v>1559.5</v>
      </c>
      <c r="H821" s="28" t="s">
        <v>490</v>
      </c>
    </row>
    <row r="822" spans="1:8" x14ac:dyDescent="0.25">
      <c r="A822" s="6">
        <v>20</v>
      </c>
      <c r="B822" s="70">
        <v>3873</v>
      </c>
      <c r="C822" s="96" t="s">
        <v>444</v>
      </c>
      <c r="D822" s="96" t="s">
        <v>57</v>
      </c>
      <c r="E822" s="70">
        <v>1</v>
      </c>
      <c r="F822" s="28" t="s">
        <v>782</v>
      </c>
      <c r="G822" s="28">
        <f t="shared" si="32"/>
        <v>0.34</v>
      </c>
      <c r="H822" s="28" t="s">
        <v>490</v>
      </c>
    </row>
    <row r="823" spans="1:8" x14ac:dyDescent="0.25">
      <c r="A823" s="6">
        <v>21</v>
      </c>
      <c r="B823" s="70">
        <v>8386</v>
      </c>
      <c r="C823" s="96" t="s">
        <v>783</v>
      </c>
      <c r="D823" s="96" t="s">
        <v>57</v>
      </c>
      <c r="E823" s="70">
        <v>4</v>
      </c>
      <c r="F823" s="28" t="s">
        <v>784</v>
      </c>
      <c r="G823" s="28">
        <f t="shared" si="32"/>
        <v>90.44</v>
      </c>
      <c r="H823" s="28" t="s">
        <v>490</v>
      </c>
    </row>
    <row r="824" spans="1:8" x14ac:dyDescent="0.25">
      <c r="A824" s="6">
        <v>22</v>
      </c>
      <c r="B824" s="70">
        <v>13616</v>
      </c>
      <c r="C824" s="96" t="s">
        <v>785</v>
      </c>
      <c r="D824" s="96" t="s">
        <v>57</v>
      </c>
      <c r="E824" s="70">
        <v>4</v>
      </c>
      <c r="F824" s="28" t="s">
        <v>784</v>
      </c>
      <c r="G824" s="28">
        <f t="shared" si="32"/>
        <v>90.44</v>
      </c>
      <c r="H824" s="28" t="s">
        <v>490</v>
      </c>
    </row>
    <row r="825" spans="1:8" x14ac:dyDescent="0.25">
      <c r="A825" s="6">
        <v>23</v>
      </c>
      <c r="B825" s="70">
        <v>31228</v>
      </c>
      <c r="C825" s="96" t="s">
        <v>786</v>
      </c>
      <c r="D825" s="96" t="s">
        <v>57</v>
      </c>
      <c r="E825" s="70">
        <v>4</v>
      </c>
      <c r="F825" s="44">
        <v>6.69</v>
      </c>
      <c r="G825" s="28">
        <f t="shared" si="32"/>
        <v>26.76</v>
      </c>
      <c r="H825" s="28" t="s">
        <v>490</v>
      </c>
    </row>
    <row r="826" spans="1:8" x14ac:dyDescent="0.25">
      <c r="A826" s="6">
        <v>24</v>
      </c>
      <c r="B826" s="70">
        <v>36671</v>
      </c>
      <c r="C826" s="96" t="s">
        <v>787</v>
      </c>
      <c r="D826" s="96" t="s">
        <v>57</v>
      </c>
      <c r="E826" s="70">
        <v>2</v>
      </c>
      <c r="F826" s="28" t="s">
        <v>788</v>
      </c>
      <c r="G826" s="28">
        <f t="shared" si="32"/>
        <v>365.34</v>
      </c>
      <c r="H826" s="28" t="s">
        <v>490</v>
      </c>
    </row>
    <row r="827" spans="1:8" ht="30" x14ac:dyDescent="0.25">
      <c r="A827" s="6">
        <v>25</v>
      </c>
      <c r="B827" s="70">
        <v>36669</v>
      </c>
      <c r="C827" s="128" t="s">
        <v>789</v>
      </c>
      <c r="D827" s="96" t="s">
        <v>57</v>
      </c>
      <c r="E827" s="70">
        <v>2</v>
      </c>
      <c r="F827" s="28" t="s">
        <v>790</v>
      </c>
      <c r="G827" s="28">
        <f t="shared" si="32"/>
        <v>349.86</v>
      </c>
      <c r="H827" s="28" t="s">
        <v>490</v>
      </c>
    </row>
    <row r="828" spans="1:8" ht="30" x14ac:dyDescent="0.25">
      <c r="A828" s="6">
        <v>26</v>
      </c>
      <c r="B828" s="70">
        <v>36670</v>
      </c>
      <c r="C828" s="128" t="s">
        <v>791</v>
      </c>
      <c r="D828" s="96" t="s">
        <v>57</v>
      </c>
      <c r="E828" s="70">
        <v>2</v>
      </c>
      <c r="F828" s="28" t="s">
        <v>790</v>
      </c>
      <c r="G828" s="28">
        <f t="shared" si="32"/>
        <v>349.86</v>
      </c>
      <c r="H828" s="28" t="s">
        <v>490</v>
      </c>
    </row>
    <row r="829" spans="1:8" x14ac:dyDescent="0.25">
      <c r="A829" s="6">
        <v>27</v>
      </c>
      <c r="B829" s="70">
        <v>25010</v>
      </c>
      <c r="C829" s="96" t="s">
        <v>792</v>
      </c>
      <c r="D829" s="96" t="s">
        <v>57</v>
      </c>
      <c r="E829" s="70">
        <v>2</v>
      </c>
      <c r="F829" s="28" t="s">
        <v>793</v>
      </c>
      <c r="G829" s="28">
        <f t="shared" si="32"/>
        <v>158.4</v>
      </c>
      <c r="H829" s="28" t="s">
        <v>490</v>
      </c>
    </row>
    <row r="830" spans="1:8" x14ac:dyDescent="0.25">
      <c r="A830" s="6">
        <v>28</v>
      </c>
      <c r="B830" s="70">
        <v>20523</v>
      </c>
      <c r="C830" s="96" t="s">
        <v>794</v>
      </c>
      <c r="D830" s="96" t="s">
        <v>57</v>
      </c>
      <c r="E830" s="70">
        <v>1</v>
      </c>
      <c r="F830" s="28" t="s">
        <v>84</v>
      </c>
      <c r="G830" s="28">
        <f t="shared" si="32"/>
        <v>0.06</v>
      </c>
      <c r="H830" s="28" t="s">
        <v>490</v>
      </c>
    </row>
    <row r="831" spans="1:8" x14ac:dyDescent="0.25">
      <c r="A831" s="6">
        <v>29</v>
      </c>
      <c r="B831" s="70">
        <v>13270</v>
      </c>
      <c r="C831" s="96" t="s">
        <v>795</v>
      </c>
      <c r="D831" s="96" t="s">
        <v>57</v>
      </c>
      <c r="E831" s="70">
        <v>1</v>
      </c>
      <c r="F831" s="28" t="s">
        <v>796</v>
      </c>
      <c r="G831" s="28">
        <f t="shared" si="32"/>
        <v>636.08000000000004</v>
      </c>
      <c r="H831" s="28" t="s">
        <v>490</v>
      </c>
    </row>
    <row r="832" spans="1:8" x14ac:dyDescent="0.25">
      <c r="A832" s="6">
        <v>30</v>
      </c>
      <c r="B832" s="70">
        <v>30060</v>
      </c>
      <c r="C832" s="96" t="s">
        <v>264</v>
      </c>
      <c r="D832" s="96" t="s">
        <v>57</v>
      </c>
      <c r="E832" s="70">
        <v>1</v>
      </c>
      <c r="F832" s="28" t="s">
        <v>797</v>
      </c>
      <c r="G832" s="28">
        <f t="shared" si="32"/>
        <v>2499</v>
      </c>
      <c r="H832" s="28" t="s">
        <v>490</v>
      </c>
    </row>
    <row r="833" spans="1:8" x14ac:dyDescent="0.25">
      <c r="A833" s="6">
        <v>31</v>
      </c>
      <c r="B833" s="70">
        <v>36126</v>
      </c>
      <c r="C833" s="96" t="s">
        <v>798</v>
      </c>
      <c r="D833" s="96" t="s">
        <v>57</v>
      </c>
      <c r="E833" s="70">
        <v>1</v>
      </c>
      <c r="F833" s="28" t="s">
        <v>799</v>
      </c>
      <c r="G833" s="28">
        <f t="shared" si="32"/>
        <v>2496.62</v>
      </c>
      <c r="H833" s="28" t="s">
        <v>490</v>
      </c>
    </row>
    <row r="834" spans="1:8" x14ac:dyDescent="0.25">
      <c r="A834" s="6">
        <v>32</v>
      </c>
      <c r="B834" s="70">
        <v>30021</v>
      </c>
      <c r="C834" s="96" t="s">
        <v>800</v>
      </c>
      <c r="D834" s="96" t="s">
        <v>57</v>
      </c>
      <c r="E834" s="70">
        <v>1</v>
      </c>
      <c r="F834" s="28" t="s">
        <v>801</v>
      </c>
      <c r="G834" s="28">
        <f t="shared" si="32"/>
        <v>697.99</v>
      </c>
      <c r="H834" s="28" t="s">
        <v>490</v>
      </c>
    </row>
    <row r="835" spans="1:8" x14ac:dyDescent="0.25">
      <c r="A835" s="6">
        <v>33</v>
      </c>
      <c r="B835" s="70">
        <v>34685</v>
      </c>
      <c r="C835" s="96" t="s">
        <v>802</v>
      </c>
      <c r="D835" s="96" t="s">
        <v>57</v>
      </c>
      <c r="E835" s="70">
        <v>1</v>
      </c>
      <c r="F835" s="28" t="s">
        <v>803</v>
      </c>
      <c r="G835" s="28">
        <f t="shared" si="32"/>
        <v>712.81</v>
      </c>
      <c r="H835" s="28" t="s">
        <v>490</v>
      </c>
    </row>
    <row r="836" spans="1:8" x14ac:dyDescent="0.25">
      <c r="A836" s="6">
        <v>34</v>
      </c>
      <c r="B836" s="70">
        <v>23279</v>
      </c>
      <c r="C836" s="96" t="s">
        <v>83</v>
      </c>
      <c r="D836" s="96" t="s">
        <v>57</v>
      </c>
      <c r="E836" s="70">
        <v>1</v>
      </c>
      <c r="F836" s="28" t="s">
        <v>804</v>
      </c>
      <c r="G836" s="28">
        <f t="shared" si="32"/>
        <v>0.12</v>
      </c>
      <c r="H836" s="28" t="s">
        <v>490</v>
      </c>
    </row>
    <row r="837" spans="1:8" ht="30" x14ac:dyDescent="0.25">
      <c r="A837" s="6">
        <v>35</v>
      </c>
      <c r="B837" s="70">
        <v>36315</v>
      </c>
      <c r="C837" s="128" t="s">
        <v>805</v>
      </c>
      <c r="D837" s="96" t="s">
        <v>57</v>
      </c>
      <c r="E837" s="70">
        <v>1</v>
      </c>
      <c r="F837" s="28" t="s">
        <v>806</v>
      </c>
      <c r="G837" s="28">
        <f t="shared" si="32"/>
        <v>1071</v>
      </c>
      <c r="H837" s="28" t="s">
        <v>490</v>
      </c>
    </row>
    <row r="838" spans="1:8" ht="30" x14ac:dyDescent="0.25">
      <c r="A838" s="6">
        <v>36</v>
      </c>
      <c r="B838" s="70">
        <v>36314</v>
      </c>
      <c r="C838" s="128" t="s">
        <v>805</v>
      </c>
      <c r="D838" s="96" t="s">
        <v>57</v>
      </c>
      <c r="E838" s="70">
        <v>1</v>
      </c>
      <c r="F838" s="28" t="s">
        <v>806</v>
      </c>
      <c r="G838" s="28">
        <f t="shared" si="32"/>
        <v>1071</v>
      </c>
      <c r="H838" s="28" t="s">
        <v>490</v>
      </c>
    </row>
    <row r="839" spans="1:8" x14ac:dyDescent="0.25">
      <c r="A839" s="6">
        <v>37</v>
      </c>
      <c r="B839" s="70">
        <v>36672</v>
      </c>
      <c r="C839" s="96" t="s">
        <v>807</v>
      </c>
      <c r="D839" s="96" t="s">
        <v>57</v>
      </c>
      <c r="E839" s="70">
        <v>2</v>
      </c>
      <c r="F839" s="28" t="s">
        <v>808</v>
      </c>
      <c r="G839" s="28">
        <f t="shared" si="32"/>
        <v>654.5</v>
      </c>
      <c r="H839" s="28" t="s">
        <v>490</v>
      </c>
    </row>
    <row r="840" spans="1:8" x14ac:dyDescent="0.25">
      <c r="A840" s="6">
        <v>38</v>
      </c>
      <c r="B840" s="70">
        <v>32871</v>
      </c>
      <c r="C840" s="96" t="s">
        <v>809</v>
      </c>
      <c r="D840" s="96" t="s">
        <v>57</v>
      </c>
      <c r="E840" s="70">
        <v>1</v>
      </c>
      <c r="F840" s="28" t="s">
        <v>810</v>
      </c>
      <c r="G840" s="28">
        <f t="shared" si="32"/>
        <v>64.900000000000006</v>
      </c>
      <c r="H840" s="28" t="s">
        <v>490</v>
      </c>
    </row>
    <row r="841" spans="1:8" x14ac:dyDescent="0.25">
      <c r="A841" s="6">
        <v>39</v>
      </c>
      <c r="B841" s="70">
        <v>30733</v>
      </c>
      <c r="C841" s="96" t="s">
        <v>811</v>
      </c>
      <c r="D841" s="96" t="s">
        <v>57</v>
      </c>
      <c r="E841" s="70">
        <v>1</v>
      </c>
      <c r="F841" s="28" t="s">
        <v>812</v>
      </c>
      <c r="G841" s="28">
        <f t="shared" si="32"/>
        <v>1249.5</v>
      </c>
      <c r="H841" s="28" t="s">
        <v>490</v>
      </c>
    </row>
    <row r="842" spans="1:8" x14ac:dyDescent="0.25">
      <c r="A842" s="6">
        <v>40</v>
      </c>
      <c r="B842" s="70">
        <v>10075</v>
      </c>
      <c r="C842" s="96" t="s">
        <v>813</v>
      </c>
      <c r="D842" s="96" t="s">
        <v>57</v>
      </c>
      <c r="E842" s="70">
        <v>1</v>
      </c>
      <c r="F842" s="28" t="s">
        <v>814</v>
      </c>
      <c r="G842" s="28">
        <f t="shared" si="32"/>
        <v>416.5</v>
      </c>
      <c r="H842" s="28" t="s">
        <v>490</v>
      </c>
    </row>
    <row r="843" spans="1:8" x14ac:dyDescent="0.25">
      <c r="A843" s="6">
        <v>41</v>
      </c>
      <c r="B843" s="70">
        <v>28028</v>
      </c>
      <c r="C843" s="96" t="s">
        <v>185</v>
      </c>
      <c r="D843" s="96" t="s">
        <v>57</v>
      </c>
      <c r="E843" s="70">
        <v>4</v>
      </c>
      <c r="F843" s="28" t="s">
        <v>815</v>
      </c>
      <c r="G843" s="28">
        <f t="shared" si="32"/>
        <v>247.44</v>
      </c>
      <c r="H843" s="28" t="s">
        <v>490</v>
      </c>
    </row>
    <row r="844" spans="1:8" x14ac:dyDescent="0.25">
      <c r="A844" s="6">
        <v>42</v>
      </c>
      <c r="B844" s="70">
        <v>28206</v>
      </c>
      <c r="C844" s="96" t="s">
        <v>816</v>
      </c>
      <c r="D844" s="96" t="s">
        <v>57</v>
      </c>
      <c r="E844" s="70">
        <v>10</v>
      </c>
      <c r="F844" s="28" t="s">
        <v>817</v>
      </c>
      <c r="G844" s="28">
        <f t="shared" si="32"/>
        <v>3080.6</v>
      </c>
      <c r="H844" s="28" t="s">
        <v>490</v>
      </c>
    </row>
    <row r="845" spans="1:8" x14ac:dyDescent="0.25">
      <c r="A845" s="6">
        <v>43</v>
      </c>
      <c r="B845" s="70">
        <v>10240</v>
      </c>
      <c r="C845" s="96" t="s">
        <v>370</v>
      </c>
      <c r="D845" s="96" t="s">
        <v>57</v>
      </c>
      <c r="E845" s="70">
        <v>2</v>
      </c>
      <c r="F845" s="28" t="s">
        <v>818</v>
      </c>
      <c r="G845" s="28">
        <f t="shared" si="32"/>
        <v>496</v>
      </c>
      <c r="H845" s="28" t="s">
        <v>490</v>
      </c>
    </row>
    <row r="846" spans="1:8" x14ac:dyDescent="0.25">
      <c r="A846" s="6">
        <v>44</v>
      </c>
      <c r="B846" s="70">
        <v>32419</v>
      </c>
      <c r="C846" s="96" t="s">
        <v>819</v>
      </c>
      <c r="D846" s="96" t="s">
        <v>57</v>
      </c>
      <c r="E846" s="70">
        <v>1</v>
      </c>
      <c r="F846" s="28" t="s">
        <v>820</v>
      </c>
      <c r="G846" s="28">
        <f t="shared" si="32"/>
        <v>1261.4000000000001</v>
      </c>
      <c r="H846" s="28" t="s">
        <v>490</v>
      </c>
    </row>
    <row r="847" spans="1:8" x14ac:dyDescent="0.25">
      <c r="A847" s="6">
        <v>45</v>
      </c>
      <c r="B847" s="70">
        <v>38038</v>
      </c>
      <c r="C847" s="96" t="s">
        <v>821</v>
      </c>
      <c r="D847" s="96" t="s">
        <v>57</v>
      </c>
      <c r="E847" s="70">
        <v>100</v>
      </c>
      <c r="F847" s="97">
        <v>7.14</v>
      </c>
      <c r="G847" s="28">
        <f t="shared" si="32"/>
        <v>714</v>
      </c>
      <c r="H847" s="28" t="s">
        <v>490</v>
      </c>
    </row>
    <row r="848" spans="1:8" x14ac:dyDescent="0.25">
      <c r="A848" s="30"/>
      <c r="B848" s="30" t="s">
        <v>43</v>
      </c>
      <c r="C848" s="30"/>
      <c r="D848" s="30"/>
      <c r="E848" s="30"/>
      <c r="F848" s="30"/>
      <c r="G848" s="130">
        <f>SUM(G803:G847)</f>
        <v>52086.780000000006</v>
      </c>
      <c r="H848" s="30"/>
    </row>
    <row r="849" spans="1:8" ht="24.95" customHeight="1" x14ac:dyDescent="0.25">
      <c r="A849" s="20"/>
      <c r="B849" s="203" t="s">
        <v>822</v>
      </c>
      <c r="C849" s="204"/>
      <c r="D849" s="20"/>
      <c r="E849" s="20"/>
      <c r="F849" s="20"/>
      <c r="G849" s="31"/>
      <c r="H849" s="20"/>
    </row>
    <row r="850" spans="1:8" ht="30" x14ac:dyDescent="0.25">
      <c r="A850" s="6">
        <v>1</v>
      </c>
      <c r="B850" s="70">
        <v>20156</v>
      </c>
      <c r="C850" s="98" t="s">
        <v>823</v>
      </c>
      <c r="D850" s="96" t="s">
        <v>57</v>
      </c>
      <c r="E850" s="96">
        <v>1</v>
      </c>
      <c r="F850" s="28" t="s">
        <v>826</v>
      </c>
      <c r="G850" s="28">
        <f>(E850*F850)</f>
        <v>434</v>
      </c>
      <c r="H850" s="22" t="s">
        <v>490</v>
      </c>
    </row>
    <row r="851" spans="1:8" x14ac:dyDescent="0.25">
      <c r="A851" s="6">
        <v>2</v>
      </c>
      <c r="B851" s="70">
        <v>20019</v>
      </c>
      <c r="C851" s="98" t="s">
        <v>824</v>
      </c>
      <c r="D851" s="96" t="s">
        <v>57</v>
      </c>
      <c r="E851" s="96">
        <v>1</v>
      </c>
      <c r="F851" s="28" t="s">
        <v>827</v>
      </c>
      <c r="G851" s="28">
        <f>(E851*F851)</f>
        <v>1674</v>
      </c>
      <c r="H851" s="22" t="s">
        <v>490</v>
      </c>
    </row>
    <row r="852" spans="1:8" x14ac:dyDescent="0.25">
      <c r="A852" s="6">
        <v>3</v>
      </c>
      <c r="B852" s="70">
        <v>13756</v>
      </c>
      <c r="C852" s="98" t="s">
        <v>825</v>
      </c>
      <c r="D852" s="96" t="s">
        <v>57</v>
      </c>
      <c r="E852" s="96">
        <v>1</v>
      </c>
      <c r="F852" s="28" t="s">
        <v>828</v>
      </c>
      <c r="G852" s="28">
        <f>(E852*F852)</f>
        <v>1599.6</v>
      </c>
      <c r="H852" s="22" t="s">
        <v>490</v>
      </c>
    </row>
    <row r="853" spans="1:8" x14ac:dyDescent="0.25">
      <c r="A853" s="30"/>
      <c r="B853" s="30" t="s">
        <v>43</v>
      </c>
      <c r="C853" s="30"/>
      <c r="D853" s="30"/>
      <c r="E853" s="30"/>
      <c r="F853" s="30"/>
      <c r="G853" s="130">
        <f>SUM(G850:G852)</f>
        <v>3707.6</v>
      </c>
      <c r="H853" s="30"/>
    </row>
    <row r="854" spans="1:8" ht="24.95" customHeight="1" x14ac:dyDescent="0.25">
      <c r="A854" s="20"/>
      <c r="B854" s="203" t="s">
        <v>829</v>
      </c>
      <c r="C854" s="204"/>
      <c r="D854" s="20"/>
      <c r="E854" s="20"/>
      <c r="F854" s="20"/>
      <c r="G854" s="31"/>
      <c r="H854" s="20"/>
    </row>
    <row r="855" spans="1:8" x14ac:dyDescent="0.25">
      <c r="A855" s="6">
        <v>1</v>
      </c>
      <c r="B855" s="70">
        <v>7838</v>
      </c>
      <c r="C855" s="99" t="s">
        <v>830</v>
      </c>
      <c r="D855" s="96" t="s">
        <v>57</v>
      </c>
      <c r="E855" s="70">
        <v>6</v>
      </c>
      <c r="F855" s="44">
        <v>16.059999999999999</v>
      </c>
      <c r="G855" s="44">
        <f t="shared" ref="G855:G864" si="33">(E855*F855)</f>
        <v>96.359999999999985</v>
      </c>
      <c r="H855" s="22" t="s">
        <v>490</v>
      </c>
    </row>
    <row r="856" spans="1:8" x14ac:dyDescent="0.25">
      <c r="A856" s="6">
        <v>2</v>
      </c>
      <c r="B856" s="70">
        <v>8102</v>
      </c>
      <c r="C856" s="99" t="s">
        <v>831</v>
      </c>
      <c r="D856" s="96" t="s">
        <v>57</v>
      </c>
      <c r="E856" s="70">
        <v>1</v>
      </c>
      <c r="F856" s="44" t="s">
        <v>838</v>
      </c>
      <c r="G856" s="44">
        <f t="shared" si="33"/>
        <v>13.41</v>
      </c>
      <c r="H856" s="22" t="s">
        <v>490</v>
      </c>
    </row>
    <row r="857" spans="1:8" x14ac:dyDescent="0.25">
      <c r="A857" s="6">
        <v>3</v>
      </c>
      <c r="B857" s="70">
        <v>8102</v>
      </c>
      <c r="C857" s="99" t="s">
        <v>831</v>
      </c>
      <c r="D857" s="96" t="s">
        <v>57</v>
      </c>
      <c r="E857" s="70">
        <v>2</v>
      </c>
      <c r="F857" s="44" t="s">
        <v>839</v>
      </c>
      <c r="G857" s="44">
        <f t="shared" si="33"/>
        <v>170</v>
      </c>
      <c r="H857" s="22" t="s">
        <v>490</v>
      </c>
    </row>
    <row r="858" spans="1:8" x14ac:dyDescent="0.25">
      <c r="A858" s="6">
        <v>4</v>
      </c>
      <c r="B858" s="70">
        <v>8509</v>
      </c>
      <c r="C858" s="99" t="s">
        <v>832</v>
      </c>
      <c r="D858" s="96" t="s">
        <v>57</v>
      </c>
      <c r="E858" s="70">
        <v>10</v>
      </c>
      <c r="F858" s="44">
        <v>6.7</v>
      </c>
      <c r="G858" s="44">
        <f t="shared" si="33"/>
        <v>67</v>
      </c>
      <c r="H858" s="22" t="s">
        <v>490</v>
      </c>
    </row>
    <row r="859" spans="1:8" x14ac:dyDescent="0.25">
      <c r="A859" s="6">
        <v>5</v>
      </c>
      <c r="B859" s="70">
        <v>8628</v>
      </c>
      <c r="C859" s="99" t="s">
        <v>833</v>
      </c>
      <c r="D859" s="96" t="s">
        <v>57</v>
      </c>
      <c r="E859" s="70">
        <v>2</v>
      </c>
      <c r="F859" s="44" t="s">
        <v>840</v>
      </c>
      <c r="G859" s="44">
        <f t="shared" si="33"/>
        <v>55</v>
      </c>
      <c r="H859" s="22" t="s">
        <v>490</v>
      </c>
    </row>
    <row r="860" spans="1:8" x14ac:dyDescent="0.25">
      <c r="A860" s="6">
        <v>6</v>
      </c>
      <c r="B860" s="70">
        <v>9000</v>
      </c>
      <c r="C860" s="99" t="s">
        <v>834</v>
      </c>
      <c r="D860" s="96" t="s">
        <v>57</v>
      </c>
      <c r="E860" s="70">
        <v>10</v>
      </c>
      <c r="F860" s="44" t="s">
        <v>841</v>
      </c>
      <c r="G860" s="44">
        <f t="shared" si="33"/>
        <v>50</v>
      </c>
      <c r="H860" s="22" t="s">
        <v>490</v>
      </c>
    </row>
    <row r="861" spans="1:8" x14ac:dyDescent="0.25">
      <c r="A861" s="6">
        <v>7</v>
      </c>
      <c r="B861" s="70">
        <v>10156</v>
      </c>
      <c r="C861" s="99" t="s">
        <v>835</v>
      </c>
      <c r="D861" s="96" t="s">
        <v>57</v>
      </c>
      <c r="E861" s="70">
        <v>9</v>
      </c>
      <c r="F861" s="44">
        <v>4.9800000000000004</v>
      </c>
      <c r="G861" s="44">
        <f t="shared" si="33"/>
        <v>44.820000000000007</v>
      </c>
      <c r="H861" s="22" t="s">
        <v>490</v>
      </c>
    </row>
    <row r="862" spans="1:8" x14ac:dyDescent="0.25">
      <c r="A862" s="6">
        <v>8</v>
      </c>
      <c r="B862" s="70">
        <v>10156</v>
      </c>
      <c r="C862" s="99" t="s">
        <v>835</v>
      </c>
      <c r="D862" s="96" t="s">
        <v>57</v>
      </c>
      <c r="E862" s="70">
        <v>14</v>
      </c>
      <c r="F862" s="44" t="s">
        <v>842</v>
      </c>
      <c r="G862" s="44">
        <f t="shared" si="33"/>
        <v>84</v>
      </c>
      <c r="H862" s="22" t="s">
        <v>490</v>
      </c>
    </row>
    <row r="863" spans="1:8" x14ac:dyDescent="0.25">
      <c r="A863" s="6">
        <v>9</v>
      </c>
      <c r="B863" s="70">
        <v>10169</v>
      </c>
      <c r="C863" s="99" t="s">
        <v>836</v>
      </c>
      <c r="D863" s="96" t="s">
        <v>57</v>
      </c>
      <c r="E863" s="70">
        <v>8</v>
      </c>
      <c r="F863" s="44">
        <v>5.12</v>
      </c>
      <c r="G863" s="44">
        <f t="shared" si="33"/>
        <v>40.96</v>
      </c>
      <c r="H863" s="22" t="s">
        <v>490</v>
      </c>
    </row>
    <row r="864" spans="1:8" x14ac:dyDescent="0.25">
      <c r="A864" s="6">
        <v>10</v>
      </c>
      <c r="B864" s="70">
        <v>10178</v>
      </c>
      <c r="C864" s="99" t="s">
        <v>837</v>
      </c>
      <c r="D864" s="96" t="s">
        <v>57</v>
      </c>
      <c r="E864" s="70">
        <v>1</v>
      </c>
      <c r="F864" s="44">
        <v>5.12</v>
      </c>
      <c r="G864" s="44">
        <f t="shared" si="33"/>
        <v>5.12</v>
      </c>
      <c r="H864" s="22" t="s">
        <v>490</v>
      </c>
    </row>
    <row r="865" spans="1:8" x14ac:dyDescent="0.25">
      <c r="A865" s="30"/>
      <c r="B865" s="30" t="s">
        <v>43</v>
      </c>
      <c r="C865" s="30"/>
      <c r="D865" s="30"/>
      <c r="E865" s="30"/>
      <c r="F865" s="30"/>
      <c r="G865" s="130">
        <f>SUM(G855:G864)</f>
        <v>626.66999999999996</v>
      </c>
      <c r="H865" s="30"/>
    </row>
    <row r="866" spans="1:8" ht="24.95" customHeight="1" x14ac:dyDescent="0.25">
      <c r="A866" s="20"/>
      <c r="B866" s="203" t="s">
        <v>843</v>
      </c>
      <c r="C866" s="204"/>
      <c r="D866" s="20"/>
      <c r="E866" s="20"/>
      <c r="F866" s="20"/>
      <c r="G866" s="31"/>
      <c r="H866" s="20"/>
    </row>
    <row r="867" spans="1:8" x14ac:dyDescent="0.25">
      <c r="A867" s="6">
        <v>1</v>
      </c>
      <c r="B867" s="20">
        <v>31226</v>
      </c>
      <c r="C867" s="20" t="s">
        <v>372</v>
      </c>
      <c r="D867" s="20" t="s">
        <v>57</v>
      </c>
      <c r="E867" s="45">
        <v>14</v>
      </c>
      <c r="F867" s="45">
        <v>14.43</v>
      </c>
      <c r="G867" s="45">
        <f t="shared" ref="G867:G890" si="34">E867*F867</f>
        <v>202.01999999999998</v>
      </c>
      <c r="H867" s="22" t="s">
        <v>490</v>
      </c>
    </row>
    <row r="868" spans="1:8" x14ac:dyDescent="0.25">
      <c r="A868" s="6">
        <v>2</v>
      </c>
      <c r="B868" s="20">
        <v>20863</v>
      </c>
      <c r="C868" s="20" t="s">
        <v>844</v>
      </c>
      <c r="D868" s="20" t="s">
        <v>57</v>
      </c>
      <c r="E868" s="45">
        <v>1</v>
      </c>
      <c r="F868" s="45">
        <v>0.11</v>
      </c>
      <c r="G868" s="45">
        <f t="shared" si="34"/>
        <v>0.11</v>
      </c>
      <c r="H868" s="22" t="s">
        <v>490</v>
      </c>
    </row>
    <row r="869" spans="1:8" x14ac:dyDescent="0.25">
      <c r="A869" s="6">
        <v>3</v>
      </c>
      <c r="B869" s="20">
        <v>23894</v>
      </c>
      <c r="C869" s="20" t="s">
        <v>845</v>
      </c>
      <c r="D869" s="20" t="s">
        <v>57</v>
      </c>
      <c r="E869" s="45">
        <v>1</v>
      </c>
      <c r="F869" s="45">
        <v>0.14000000000000001</v>
      </c>
      <c r="G869" s="45">
        <f t="shared" si="34"/>
        <v>0.14000000000000001</v>
      </c>
      <c r="H869" s="22" t="s">
        <v>490</v>
      </c>
    </row>
    <row r="870" spans="1:8" x14ac:dyDescent="0.25">
      <c r="A870" s="6">
        <v>4</v>
      </c>
      <c r="B870" s="20">
        <v>25373</v>
      </c>
      <c r="C870" s="20" t="s">
        <v>846</v>
      </c>
      <c r="D870" s="20" t="s">
        <v>57</v>
      </c>
      <c r="E870" s="45">
        <v>15</v>
      </c>
      <c r="F870" s="45">
        <v>55.93</v>
      </c>
      <c r="G870" s="45">
        <f t="shared" si="34"/>
        <v>838.95</v>
      </c>
      <c r="H870" s="22" t="s">
        <v>490</v>
      </c>
    </row>
    <row r="871" spans="1:8" x14ac:dyDescent="0.25">
      <c r="A871" s="6">
        <v>5</v>
      </c>
      <c r="B871" s="20">
        <v>12929</v>
      </c>
      <c r="C871" s="20" t="s">
        <v>847</v>
      </c>
      <c r="D871" s="20" t="s">
        <v>57</v>
      </c>
      <c r="E871" s="45">
        <v>2</v>
      </c>
      <c r="F871" s="45">
        <v>39.68</v>
      </c>
      <c r="G871" s="45">
        <f t="shared" si="34"/>
        <v>79.36</v>
      </c>
      <c r="H871" s="22" t="s">
        <v>490</v>
      </c>
    </row>
    <row r="872" spans="1:8" x14ac:dyDescent="0.25">
      <c r="A872" s="6">
        <v>6</v>
      </c>
      <c r="B872" s="20">
        <v>12930</v>
      </c>
      <c r="C872" s="20" t="s">
        <v>848</v>
      </c>
      <c r="D872" s="20" t="s">
        <v>57</v>
      </c>
      <c r="E872" s="45">
        <v>2</v>
      </c>
      <c r="F872" s="45">
        <v>35.96</v>
      </c>
      <c r="G872" s="45">
        <f t="shared" si="34"/>
        <v>71.92</v>
      </c>
      <c r="H872" s="22" t="s">
        <v>490</v>
      </c>
    </row>
    <row r="873" spans="1:8" x14ac:dyDescent="0.25">
      <c r="A873" s="6">
        <v>7</v>
      </c>
      <c r="B873" s="20">
        <v>21611</v>
      </c>
      <c r="C873" s="20" t="s">
        <v>849</v>
      </c>
      <c r="D873" s="20" t="s">
        <v>57</v>
      </c>
      <c r="E873" s="45">
        <v>1</v>
      </c>
      <c r="F873" s="45">
        <v>0.22</v>
      </c>
      <c r="G873" s="45">
        <f t="shared" si="34"/>
        <v>0.22</v>
      </c>
      <c r="H873" s="22" t="s">
        <v>490</v>
      </c>
    </row>
    <row r="874" spans="1:8" x14ac:dyDescent="0.25">
      <c r="A874" s="6">
        <v>8</v>
      </c>
      <c r="B874" s="20">
        <v>24045</v>
      </c>
      <c r="C874" s="20" t="s">
        <v>849</v>
      </c>
      <c r="D874" s="20" t="s">
        <v>57</v>
      </c>
      <c r="E874" s="45">
        <v>1</v>
      </c>
      <c r="F874" s="45">
        <v>0.22</v>
      </c>
      <c r="G874" s="45">
        <f t="shared" si="34"/>
        <v>0.22</v>
      </c>
      <c r="H874" s="22" t="s">
        <v>490</v>
      </c>
    </row>
    <row r="875" spans="1:8" x14ac:dyDescent="0.25">
      <c r="A875" s="6">
        <v>9</v>
      </c>
      <c r="B875" s="20">
        <v>21644</v>
      </c>
      <c r="C875" s="20" t="s">
        <v>849</v>
      </c>
      <c r="D875" s="20" t="s">
        <v>57</v>
      </c>
      <c r="E875" s="45">
        <v>1</v>
      </c>
      <c r="F875" s="45">
        <v>0.22</v>
      </c>
      <c r="G875" s="45">
        <f t="shared" si="34"/>
        <v>0.22</v>
      </c>
      <c r="H875" s="22" t="s">
        <v>490</v>
      </c>
    </row>
    <row r="876" spans="1:8" x14ac:dyDescent="0.25">
      <c r="A876" s="6">
        <v>10</v>
      </c>
      <c r="B876" s="20">
        <v>8706</v>
      </c>
      <c r="C876" s="20" t="s">
        <v>145</v>
      </c>
      <c r="D876" s="20" t="s">
        <v>57</v>
      </c>
      <c r="E876" s="45">
        <v>2</v>
      </c>
      <c r="F876" s="45">
        <v>14.3</v>
      </c>
      <c r="G876" s="45">
        <f t="shared" si="34"/>
        <v>28.6</v>
      </c>
      <c r="H876" s="22" t="s">
        <v>490</v>
      </c>
    </row>
    <row r="877" spans="1:8" x14ac:dyDescent="0.25">
      <c r="A877" s="6">
        <v>11</v>
      </c>
      <c r="B877" s="20">
        <v>9083</v>
      </c>
      <c r="C877" s="20" t="s">
        <v>850</v>
      </c>
      <c r="D877" s="20" t="s">
        <v>57</v>
      </c>
      <c r="E877" s="45">
        <v>2</v>
      </c>
      <c r="F877" s="45">
        <v>0.05</v>
      </c>
      <c r="G877" s="45">
        <f t="shared" si="34"/>
        <v>0.1</v>
      </c>
      <c r="H877" s="22" t="s">
        <v>490</v>
      </c>
    </row>
    <row r="878" spans="1:8" x14ac:dyDescent="0.25">
      <c r="A878" s="6">
        <v>12</v>
      </c>
      <c r="B878" s="20">
        <v>12926</v>
      </c>
      <c r="C878" s="20" t="s">
        <v>851</v>
      </c>
      <c r="D878" s="20" t="s">
        <v>57</v>
      </c>
      <c r="E878" s="45">
        <v>2</v>
      </c>
      <c r="F878" s="45">
        <v>39.68</v>
      </c>
      <c r="G878" s="45">
        <f t="shared" si="34"/>
        <v>79.36</v>
      </c>
      <c r="H878" s="22" t="s">
        <v>490</v>
      </c>
    </row>
    <row r="879" spans="1:8" x14ac:dyDescent="0.25">
      <c r="A879" s="6">
        <v>13</v>
      </c>
      <c r="B879" s="20">
        <v>12923</v>
      </c>
      <c r="C879" s="20" t="s">
        <v>852</v>
      </c>
      <c r="D879" s="20" t="s">
        <v>57</v>
      </c>
      <c r="E879" s="45">
        <v>1</v>
      </c>
      <c r="F879" s="45">
        <v>65.72</v>
      </c>
      <c r="G879" s="45">
        <f t="shared" si="34"/>
        <v>65.72</v>
      </c>
      <c r="H879" s="22" t="s">
        <v>490</v>
      </c>
    </row>
    <row r="880" spans="1:8" x14ac:dyDescent="0.25">
      <c r="A880" s="6">
        <v>14</v>
      </c>
      <c r="B880" s="20">
        <v>19834</v>
      </c>
      <c r="C880" s="20" t="s">
        <v>853</v>
      </c>
      <c r="D880" s="20" t="s">
        <v>57</v>
      </c>
      <c r="E880" s="45">
        <v>1</v>
      </c>
      <c r="F880" s="45">
        <v>800</v>
      </c>
      <c r="G880" s="45">
        <f t="shared" si="34"/>
        <v>800</v>
      </c>
      <c r="H880" s="22" t="s">
        <v>490</v>
      </c>
    </row>
    <row r="881" spans="1:8" x14ac:dyDescent="0.25">
      <c r="A881" s="6">
        <v>15</v>
      </c>
      <c r="B881" s="20">
        <v>9399</v>
      </c>
      <c r="C881" s="20" t="s">
        <v>388</v>
      </c>
      <c r="D881" s="20" t="s">
        <v>57</v>
      </c>
      <c r="E881" s="45">
        <v>45</v>
      </c>
      <c r="F881" s="45">
        <v>11.19</v>
      </c>
      <c r="G881" s="45">
        <f t="shared" si="34"/>
        <v>503.54999999999995</v>
      </c>
      <c r="H881" s="22" t="s">
        <v>490</v>
      </c>
    </row>
    <row r="882" spans="1:8" x14ac:dyDescent="0.25">
      <c r="A882" s="6">
        <v>16</v>
      </c>
      <c r="B882" s="20">
        <v>9668</v>
      </c>
      <c r="C882" s="20" t="s">
        <v>854</v>
      </c>
      <c r="D882" s="20" t="s">
        <v>57</v>
      </c>
      <c r="E882" s="45">
        <v>15</v>
      </c>
      <c r="F882" s="45">
        <v>8.06</v>
      </c>
      <c r="G882" s="45">
        <f t="shared" si="34"/>
        <v>120.9</v>
      </c>
      <c r="H882" s="22" t="s">
        <v>490</v>
      </c>
    </row>
    <row r="883" spans="1:8" x14ac:dyDescent="0.25">
      <c r="A883" s="6">
        <v>17</v>
      </c>
      <c r="B883" s="20">
        <v>30332</v>
      </c>
      <c r="C883" s="20" t="s">
        <v>154</v>
      </c>
      <c r="D883" s="20" t="s">
        <v>57</v>
      </c>
      <c r="E883" s="45">
        <v>2</v>
      </c>
      <c r="F883" s="45">
        <v>142.96</v>
      </c>
      <c r="G883" s="45">
        <f t="shared" si="34"/>
        <v>285.92</v>
      </c>
      <c r="H883" s="22" t="s">
        <v>490</v>
      </c>
    </row>
    <row r="884" spans="1:8" x14ac:dyDescent="0.25">
      <c r="A884" s="6">
        <v>18</v>
      </c>
      <c r="B884" s="20">
        <v>20825</v>
      </c>
      <c r="C884" s="20" t="s">
        <v>326</v>
      </c>
      <c r="D884" s="20" t="s">
        <v>57</v>
      </c>
      <c r="E884" s="45">
        <v>1</v>
      </c>
      <c r="F884" s="45">
        <v>0.32</v>
      </c>
      <c r="G884" s="45">
        <f t="shared" si="34"/>
        <v>0.32</v>
      </c>
      <c r="H884" s="22" t="s">
        <v>490</v>
      </c>
    </row>
    <row r="885" spans="1:8" x14ac:dyDescent="0.25">
      <c r="A885" s="6">
        <v>19</v>
      </c>
      <c r="B885" s="20">
        <v>9857</v>
      </c>
      <c r="C885" s="20" t="s">
        <v>855</v>
      </c>
      <c r="D885" s="20" t="s">
        <v>57</v>
      </c>
      <c r="E885" s="45">
        <v>2</v>
      </c>
      <c r="F885" s="45">
        <v>0.01</v>
      </c>
      <c r="G885" s="45">
        <f t="shared" si="34"/>
        <v>0.02</v>
      </c>
      <c r="H885" s="22" t="s">
        <v>490</v>
      </c>
    </row>
    <row r="886" spans="1:8" x14ac:dyDescent="0.25">
      <c r="A886" s="6">
        <v>20</v>
      </c>
      <c r="B886" s="20">
        <v>9935</v>
      </c>
      <c r="C886" s="20" t="s">
        <v>856</v>
      </c>
      <c r="D886" s="20" t="s">
        <v>57</v>
      </c>
      <c r="E886" s="45">
        <v>1</v>
      </c>
      <c r="F886" s="45">
        <v>60.51</v>
      </c>
      <c r="G886" s="45">
        <f t="shared" si="34"/>
        <v>60.51</v>
      </c>
      <c r="H886" s="22" t="s">
        <v>490</v>
      </c>
    </row>
    <row r="887" spans="1:8" x14ac:dyDescent="0.25">
      <c r="A887" s="6">
        <v>21</v>
      </c>
      <c r="B887" s="20">
        <v>9974</v>
      </c>
      <c r="C887" s="20" t="s">
        <v>857</v>
      </c>
      <c r="D887" s="20" t="s">
        <v>57</v>
      </c>
      <c r="E887" s="45">
        <v>3</v>
      </c>
      <c r="F887" s="45">
        <v>141.72</v>
      </c>
      <c r="G887" s="45">
        <f t="shared" si="34"/>
        <v>425.15999999999997</v>
      </c>
      <c r="H887" s="22" t="s">
        <v>490</v>
      </c>
    </row>
    <row r="888" spans="1:8" x14ac:dyDescent="0.25">
      <c r="A888" s="6">
        <v>22</v>
      </c>
      <c r="B888" s="20">
        <v>10416</v>
      </c>
      <c r="C888" s="20" t="s">
        <v>166</v>
      </c>
      <c r="D888" s="20" t="s">
        <v>57</v>
      </c>
      <c r="E888" s="45">
        <v>1</v>
      </c>
      <c r="F888" s="45">
        <v>249.9</v>
      </c>
      <c r="G888" s="45">
        <f t="shared" si="34"/>
        <v>249.9</v>
      </c>
      <c r="H888" s="22" t="s">
        <v>490</v>
      </c>
    </row>
    <row r="889" spans="1:8" x14ac:dyDescent="0.25">
      <c r="A889" s="6">
        <v>23</v>
      </c>
      <c r="B889" s="20">
        <v>3668</v>
      </c>
      <c r="C889" s="20" t="s">
        <v>858</v>
      </c>
      <c r="D889" s="20" t="s">
        <v>57</v>
      </c>
      <c r="E889" s="45">
        <v>1</v>
      </c>
      <c r="F889" s="45">
        <v>79</v>
      </c>
      <c r="G889" s="45">
        <f t="shared" si="34"/>
        <v>79</v>
      </c>
      <c r="H889" s="22" t="s">
        <v>490</v>
      </c>
    </row>
    <row r="890" spans="1:8" x14ac:dyDescent="0.25">
      <c r="A890" s="6">
        <v>24</v>
      </c>
      <c r="B890" s="20">
        <v>13227</v>
      </c>
      <c r="C890" s="20" t="s">
        <v>859</v>
      </c>
      <c r="D890" s="20" t="s">
        <v>57</v>
      </c>
      <c r="E890" s="45">
        <v>1</v>
      </c>
      <c r="F890" s="45">
        <v>1426</v>
      </c>
      <c r="G890" s="45">
        <f t="shared" si="34"/>
        <v>1426</v>
      </c>
      <c r="H890" s="22" t="s">
        <v>490</v>
      </c>
    </row>
    <row r="891" spans="1:8" x14ac:dyDescent="0.25">
      <c r="A891" s="30"/>
      <c r="B891" s="30" t="s">
        <v>43</v>
      </c>
      <c r="C891" s="30"/>
      <c r="D891" s="30"/>
      <c r="E891" s="30"/>
      <c r="F891" s="30"/>
      <c r="G891" s="130">
        <f>SUM(G867:G890)</f>
        <v>5318.22</v>
      </c>
      <c r="H891" s="103"/>
    </row>
    <row r="892" spans="1:8" ht="24.95" customHeight="1" x14ac:dyDescent="0.25">
      <c r="A892" s="20"/>
      <c r="B892" s="205" t="s">
        <v>873</v>
      </c>
      <c r="C892" s="206"/>
      <c r="D892" s="20"/>
      <c r="E892" s="20"/>
      <c r="F892" s="20"/>
      <c r="G892" s="31"/>
      <c r="H892" s="22"/>
    </row>
    <row r="893" spans="1:8" x14ac:dyDescent="0.25">
      <c r="A893" s="6">
        <v>1</v>
      </c>
      <c r="B893" s="67">
        <v>7245</v>
      </c>
      <c r="C893" s="6" t="s">
        <v>860</v>
      </c>
      <c r="D893" s="6" t="s">
        <v>57</v>
      </c>
      <c r="E893" s="68">
        <v>2</v>
      </c>
      <c r="F893" s="80">
        <v>8.31</v>
      </c>
      <c r="G893" s="80">
        <f t="shared" ref="G893:G913" si="35">(E893*F893)</f>
        <v>16.62</v>
      </c>
      <c r="H893" s="22" t="s">
        <v>490</v>
      </c>
    </row>
    <row r="894" spans="1:8" x14ac:dyDescent="0.25">
      <c r="A894" s="6">
        <v>2</v>
      </c>
      <c r="B894" s="68">
        <v>7292</v>
      </c>
      <c r="C894" s="81" t="s">
        <v>861</v>
      </c>
      <c r="D894" s="6" t="s">
        <v>57</v>
      </c>
      <c r="E894" s="68">
        <v>8</v>
      </c>
      <c r="F894" s="82">
        <v>66.150000000000006</v>
      </c>
      <c r="G894" s="80">
        <f t="shared" si="35"/>
        <v>529.20000000000005</v>
      </c>
      <c r="H894" s="22" t="s">
        <v>490</v>
      </c>
    </row>
    <row r="895" spans="1:8" x14ac:dyDescent="0.25">
      <c r="A895" s="6">
        <v>3</v>
      </c>
      <c r="B895" s="67">
        <v>7413</v>
      </c>
      <c r="C895" s="21" t="s">
        <v>492</v>
      </c>
      <c r="D895" s="6" t="s">
        <v>57</v>
      </c>
      <c r="E895" s="68">
        <v>1</v>
      </c>
      <c r="F895" s="82">
        <v>0.04</v>
      </c>
      <c r="G895" s="80">
        <f t="shared" si="35"/>
        <v>0.04</v>
      </c>
      <c r="H895" s="22" t="s">
        <v>490</v>
      </c>
    </row>
    <row r="896" spans="1:8" x14ac:dyDescent="0.25">
      <c r="A896" s="6">
        <v>4</v>
      </c>
      <c r="B896" s="68">
        <v>3661</v>
      </c>
      <c r="C896" s="23" t="s">
        <v>862</v>
      </c>
      <c r="D896" s="6" t="s">
        <v>57</v>
      </c>
      <c r="E896" s="68">
        <v>3</v>
      </c>
      <c r="F896" s="82">
        <v>0.09</v>
      </c>
      <c r="G896" s="80">
        <f t="shared" si="35"/>
        <v>0.27</v>
      </c>
      <c r="H896" s="22" t="s">
        <v>490</v>
      </c>
    </row>
    <row r="897" spans="1:8" x14ac:dyDescent="0.25">
      <c r="A897" s="6">
        <v>5</v>
      </c>
      <c r="B897" s="68">
        <v>7743</v>
      </c>
      <c r="C897" s="23" t="s">
        <v>247</v>
      </c>
      <c r="D897" s="6" t="s">
        <v>57</v>
      </c>
      <c r="E897" s="68">
        <v>2</v>
      </c>
      <c r="F897" s="82">
        <v>55</v>
      </c>
      <c r="G897" s="80">
        <f t="shared" si="35"/>
        <v>110</v>
      </c>
      <c r="H897" s="22" t="s">
        <v>490</v>
      </c>
    </row>
    <row r="898" spans="1:8" x14ac:dyDescent="0.25">
      <c r="A898" s="6">
        <v>6</v>
      </c>
      <c r="B898" s="68">
        <v>7774</v>
      </c>
      <c r="C898" s="23" t="s">
        <v>863</v>
      </c>
      <c r="D898" s="6" t="s">
        <v>57</v>
      </c>
      <c r="E898" s="68">
        <v>3</v>
      </c>
      <c r="F898" s="82">
        <v>155.88999999999999</v>
      </c>
      <c r="G898" s="80">
        <f t="shared" si="35"/>
        <v>467.66999999999996</v>
      </c>
      <c r="H898" s="22" t="s">
        <v>490</v>
      </c>
    </row>
    <row r="899" spans="1:8" x14ac:dyDescent="0.25">
      <c r="A899" s="6">
        <v>7</v>
      </c>
      <c r="B899" s="68">
        <v>7775</v>
      </c>
      <c r="C899" s="23" t="s">
        <v>864</v>
      </c>
      <c r="D899" s="6" t="s">
        <v>57</v>
      </c>
      <c r="E899" s="68">
        <v>3</v>
      </c>
      <c r="F899" s="82">
        <v>195.16</v>
      </c>
      <c r="G899" s="80">
        <f t="shared" si="35"/>
        <v>585.48</v>
      </c>
      <c r="H899" s="22" t="s">
        <v>490</v>
      </c>
    </row>
    <row r="900" spans="1:8" x14ac:dyDescent="0.25">
      <c r="A900" s="6">
        <v>8</v>
      </c>
      <c r="B900" s="68">
        <v>8102</v>
      </c>
      <c r="C900" s="23" t="s">
        <v>831</v>
      </c>
      <c r="D900" s="6" t="s">
        <v>57</v>
      </c>
      <c r="E900" s="68">
        <v>1</v>
      </c>
      <c r="F900" s="82">
        <v>86.58</v>
      </c>
      <c r="G900" s="80">
        <f t="shared" si="35"/>
        <v>86.58</v>
      </c>
      <c r="H900" s="22" t="s">
        <v>490</v>
      </c>
    </row>
    <row r="901" spans="1:8" x14ac:dyDescent="0.25">
      <c r="A901" s="6">
        <v>9</v>
      </c>
      <c r="B901" s="68">
        <v>22765</v>
      </c>
      <c r="C901" s="23" t="s">
        <v>865</v>
      </c>
      <c r="D901" s="6" t="s">
        <v>57</v>
      </c>
      <c r="E901" s="68">
        <v>1</v>
      </c>
      <c r="F901" s="82">
        <v>0.12</v>
      </c>
      <c r="G901" s="80">
        <f t="shared" si="35"/>
        <v>0.12</v>
      </c>
      <c r="H901" s="22" t="s">
        <v>490</v>
      </c>
    </row>
    <row r="902" spans="1:8" x14ac:dyDescent="0.25">
      <c r="A902" s="6">
        <v>10</v>
      </c>
      <c r="B902" s="68">
        <v>8744</v>
      </c>
      <c r="C902" s="23" t="s">
        <v>866</v>
      </c>
      <c r="D902" s="6" t="s">
        <v>57</v>
      </c>
      <c r="E902" s="68">
        <v>5</v>
      </c>
      <c r="F902" s="82">
        <v>21.46</v>
      </c>
      <c r="G902" s="80">
        <f t="shared" si="35"/>
        <v>107.30000000000001</v>
      </c>
      <c r="H902" s="22" t="s">
        <v>490</v>
      </c>
    </row>
    <row r="903" spans="1:8" x14ac:dyDescent="0.25">
      <c r="A903" s="6">
        <v>11</v>
      </c>
      <c r="B903" s="68">
        <v>13129</v>
      </c>
      <c r="C903" s="23" t="s">
        <v>867</v>
      </c>
      <c r="D903" s="6" t="s">
        <v>57</v>
      </c>
      <c r="E903" s="68">
        <v>1</v>
      </c>
      <c r="F903" s="82">
        <v>421.6</v>
      </c>
      <c r="G903" s="80">
        <f t="shared" si="35"/>
        <v>421.6</v>
      </c>
      <c r="H903" s="22" t="s">
        <v>490</v>
      </c>
    </row>
    <row r="904" spans="1:8" x14ac:dyDescent="0.25">
      <c r="A904" s="6">
        <v>12</v>
      </c>
      <c r="B904" s="68">
        <v>92158</v>
      </c>
      <c r="C904" s="23" t="s">
        <v>723</v>
      </c>
      <c r="D904" s="6" t="s">
        <v>57</v>
      </c>
      <c r="E904" s="68">
        <v>2</v>
      </c>
      <c r="F904" s="82">
        <v>343.13</v>
      </c>
      <c r="G904" s="80">
        <f t="shared" si="35"/>
        <v>686.26</v>
      </c>
      <c r="H904" s="22" t="s">
        <v>490</v>
      </c>
    </row>
    <row r="905" spans="1:8" x14ac:dyDescent="0.25">
      <c r="A905" s="6">
        <v>13</v>
      </c>
      <c r="B905" s="68">
        <v>9268</v>
      </c>
      <c r="C905" s="23" t="s">
        <v>868</v>
      </c>
      <c r="D905" s="6" t="s">
        <v>57</v>
      </c>
      <c r="E905" s="68">
        <v>3</v>
      </c>
      <c r="F905" s="82">
        <v>368.9</v>
      </c>
      <c r="G905" s="80">
        <f t="shared" si="35"/>
        <v>1106.6999999999998</v>
      </c>
      <c r="H905" s="22" t="s">
        <v>490</v>
      </c>
    </row>
    <row r="906" spans="1:8" x14ac:dyDescent="0.25">
      <c r="A906" s="6">
        <v>14</v>
      </c>
      <c r="B906" s="68">
        <v>9390</v>
      </c>
      <c r="C906" s="23" t="s">
        <v>150</v>
      </c>
      <c r="D906" s="6" t="s">
        <v>57</v>
      </c>
      <c r="E906" s="68">
        <v>5</v>
      </c>
      <c r="F906" s="82">
        <v>22.81</v>
      </c>
      <c r="G906" s="80">
        <f t="shared" si="35"/>
        <v>114.05</v>
      </c>
      <c r="H906" s="22" t="s">
        <v>490</v>
      </c>
    </row>
    <row r="907" spans="1:8" x14ac:dyDescent="0.25">
      <c r="A907" s="6">
        <v>15</v>
      </c>
      <c r="B907" s="68">
        <v>9498</v>
      </c>
      <c r="C907" s="23" t="s">
        <v>869</v>
      </c>
      <c r="D907" s="6" t="s">
        <v>57</v>
      </c>
      <c r="E907" s="68">
        <v>6</v>
      </c>
      <c r="F907" s="82">
        <v>34.270000000000003</v>
      </c>
      <c r="G907" s="80">
        <f t="shared" si="35"/>
        <v>205.62</v>
      </c>
      <c r="H907" s="22" t="s">
        <v>490</v>
      </c>
    </row>
    <row r="908" spans="1:8" x14ac:dyDescent="0.25">
      <c r="A908" s="6">
        <v>16</v>
      </c>
      <c r="B908" s="68">
        <v>9589</v>
      </c>
      <c r="C908" s="23" t="s">
        <v>324</v>
      </c>
      <c r="D908" s="6" t="s">
        <v>57</v>
      </c>
      <c r="E908" s="68">
        <v>1</v>
      </c>
      <c r="F908" s="82">
        <v>42.32</v>
      </c>
      <c r="G908" s="80">
        <f t="shared" si="35"/>
        <v>42.32</v>
      </c>
      <c r="H908" s="22" t="s">
        <v>490</v>
      </c>
    </row>
    <row r="909" spans="1:8" x14ac:dyDescent="0.25">
      <c r="A909" s="6">
        <v>17</v>
      </c>
      <c r="B909" s="68">
        <v>28028</v>
      </c>
      <c r="C909" s="23" t="s">
        <v>185</v>
      </c>
      <c r="D909" s="6" t="s">
        <v>57</v>
      </c>
      <c r="E909" s="68">
        <v>5</v>
      </c>
      <c r="F909" s="82">
        <v>72</v>
      </c>
      <c r="G909" s="80">
        <f t="shared" si="35"/>
        <v>360</v>
      </c>
      <c r="H909" s="22" t="s">
        <v>490</v>
      </c>
    </row>
    <row r="910" spans="1:8" x14ac:dyDescent="0.25">
      <c r="A910" s="6">
        <v>18</v>
      </c>
      <c r="B910" s="68">
        <v>10556</v>
      </c>
      <c r="C910" s="23" t="s">
        <v>870</v>
      </c>
      <c r="D910" s="6" t="s">
        <v>57</v>
      </c>
      <c r="E910" s="68">
        <v>2</v>
      </c>
      <c r="F910" s="82">
        <v>0.01</v>
      </c>
      <c r="G910" s="80">
        <f t="shared" si="35"/>
        <v>0.02</v>
      </c>
      <c r="H910" s="22" t="s">
        <v>490</v>
      </c>
    </row>
    <row r="911" spans="1:8" x14ac:dyDescent="0.25">
      <c r="A911" s="6">
        <v>19</v>
      </c>
      <c r="B911" s="68">
        <v>10557</v>
      </c>
      <c r="C911" s="23" t="s">
        <v>871</v>
      </c>
      <c r="D911" s="6" t="s">
        <v>57</v>
      </c>
      <c r="E911" s="68">
        <v>2</v>
      </c>
      <c r="F911" s="82">
        <v>171</v>
      </c>
      <c r="G911" s="80">
        <f t="shared" si="35"/>
        <v>342</v>
      </c>
      <c r="H911" s="22" t="s">
        <v>490</v>
      </c>
    </row>
    <row r="912" spans="1:8" x14ac:dyDescent="0.25">
      <c r="A912" s="6">
        <v>20</v>
      </c>
      <c r="B912" s="68">
        <v>23913</v>
      </c>
      <c r="C912" s="23" t="s">
        <v>872</v>
      </c>
      <c r="D912" s="6" t="s">
        <v>57</v>
      </c>
      <c r="E912" s="68">
        <v>1</v>
      </c>
      <c r="F912" s="82">
        <v>654.74</v>
      </c>
      <c r="G912" s="80">
        <f t="shared" si="35"/>
        <v>654.74</v>
      </c>
      <c r="H912" s="22" t="s">
        <v>490</v>
      </c>
    </row>
    <row r="913" spans="1:8" x14ac:dyDescent="0.25">
      <c r="A913" s="6">
        <v>21</v>
      </c>
      <c r="B913" s="68">
        <v>8940</v>
      </c>
      <c r="C913" s="23" t="s">
        <v>313</v>
      </c>
      <c r="D913" s="21" t="s">
        <v>57</v>
      </c>
      <c r="E913" s="68">
        <v>5</v>
      </c>
      <c r="F913" s="82">
        <v>93.6</v>
      </c>
      <c r="G913" s="80">
        <f t="shared" si="35"/>
        <v>468</v>
      </c>
      <c r="H913" s="22" t="s">
        <v>490</v>
      </c>
    </row>
    <row r="914" spans="1:8" x14ac:dyDescent="0.25">
      <c r="A914" s="30"/>
      <c r="B914" s="30" t="s">
        <v>43</v>
      </c>
      <c r="C914" s="30"/>
      <c r="D914" s="30"/>
      <c r="E914" s="30"/>
      <c r="F914" s="30"/>
      <c r="G914" s="130">
        <f>SUM(G893:G913)</f>
        <v>6304.5899999999992</v>
      </c>
      <c r="H914" s="103"/>
    </row>
    <row r="915" spans="1:8" ht="24.95" customHeight="1" x14ac:dyDescent="0.25">
      <c r="A915" s="20"/>
      <c r="B915" s="203" t="s">
        <v>875</v>
      </c>
      <c r="C915" s="204"/>
      <c r="D915" s="20"/>
      <c r="E915" s="20"/>
      <c r="F915" s="20"/>
      <c r="G915" s="31"/>
      <c r="H915" s="22"/>
    </row>
    <row r="916" spans="1:8" ht="30" x14ac:dyDescent="0.25">
      <c r="A916" s="20">
        <v>1</v>
      </c>
      <c r="B916" s="6">
        <v>28038</v>
      </c>
      <c r="C916" s="32" t="s">
        <v>714</v>
      </c>
      <c r="D916" s="6" t="s">
        <v>57</v>
      </c>
      <c r="E916" s="6">
        <v>1</v>
      </c>
      <c r="F916" s="6">
        <v>72.59</v>
      </c>
      <c r="G916" s="6">
        <f t="shared" ref="G916:G933" si="36">(E916*F916)</f>
        <v>72.59</v>
      </c>
      <c r="H916" s="22" t="s">
        <v>490</v>
      </c>
    </row>
    <row r="917" spans="1:8" x14ac:dyDescent="0.25">
      <c r="A917" s="20">
        <v>2</v>
      </c>
      <c r="B917" s="6">
        <v>25373</v>
      </c>
      <c r="C917" s="21" t="s">
        <v>132</v>
      </c>
      <c r="D917" s="6" t="s">
        <v>57</v>
      </c>
      <c r="E917" s="6">
        <v>7</v>
      </c>
      <c r="F917" s="6">
        <v>55.93</v>
      </c>
      <c r="G917" s="6">
        <f t="shared" si="36"/>
        <v>391.51</v>
      </c>
      <c r="H917" s="22" t="s">
        <v>490</v>
      </c>
    </row>
    <row r="918" spans="1:8" x14ac:dyDescent="0.25">
      <c r="A918" s="20">
        <v>3</v>
      </c>
      <c r="B918" s="6">
        <v>8157</v>
      </c>
      <c r="C918" s="6" t="s">
        <v>495</v>
      </c>
      <c r="D918" s="6" t="s">
        <v>57</v>
      </c>
      <c r="E918" s="6">
        <v>73</v>
      </c>
      <c r="F918" s="6">
        <v>0.02</v>
      </c>
      <c r="G918" s="6">
        <f t="shared" si="36"/>
        <v>1.46</v>
      </c>
      <c r="H918" s="22" t="s">
        <v>490</v>
      </c>
    </row>
    <row r="919" spans="1:8" x14ac:dyDescent="0.25">
      <c r="A919" s="20">
        <v>4</v>
      </c>
      <c r="B919" s="6">
        <v>8420</v>
      </c>
      <c r="C919" s="6" t="s">
        <v>876</v>
      </c>
      <c r="D919" s="6" t="s">
        <v>57</v>
      </c>
      <c r="E919" s="6">
        <v>12</v>
      </c>
      <c r="F919" s="6">
        <v>1.5</v>
      </c>
      <c r="G919" s="6">
        <f t="shared" si="36"/>
        <v>18</v>
      </c>
      <c r="H919" s="22" t="s">
        <v>490</v>
      </c>
    </row>
    <row r="920" spans="1:8" x14ac:dyDescent="0.25">
      <c r="A920" s="20">
        <v>5</v>
      </c>
      <c r="B920" s="6">
        <v>8422</v>
      </c>
      <c r="C920" s="6" t="s">
        <v>877</v>
      </c>
      <c r="D920" s="6" t="s">
        <v>57</v>
      </c>
      <c r="E920" s="6">
        <v>20</v>
      </c>
      <c r="F920" s="6">
        <v>3.66</v>
      </c>
      <c r="G920" s="6">
        <f t="shared" si="36"/>
        <v>73.2</v>
      </c>
      <c r="H920" s="22" t="s">
        <v>490</v>
      </c>
    </row>
    <row r="921" spans="1:8" x14ac:dyDescent="0.25">
      <c r="A921" s="20">
        <v>6</v>
      </c>
      <c r="B921" s="6">
        <v>8423</v>
      </c>
      <c r="C921" s="6" t="s">
        <v>878</v>
      </c>
      <c r="D921" s="6" t="s">
        <v>57</v>
      </c>
      <c r="E921" s="6">
        <v>72</v>
      </c>
      <c r="F921" s="6">
        <v>1.42</v>
      </c>
      <c r="G921" s="6">
        <f t="shared" si="36"/>
        <v>102.24</v>
      </c>
      <c r="H921" s="22" t="s">
        <v>490</v>
      </c>
    </row>
    <row r="922" spans="1:8" x14ac:dyDescent="0.25">
      <c r="A922" s="20">
        <v>7</v>
      </c>
      <c r="B922" s="6">
        <v>8424</v>
      </c>
      <c r="C922" s="6" t="s">
        <v>879</v>
      </c>
      <c r="D922" s="6" t="s">
        <v>57</v>
      </c>
      <c r="E922" s="6">
        <v>3</v>
      </c>
      <c r="F922" s="6">
        <v>1.17</v>
      </c>
      <c r="G922" s="6">
        <f t="shared" si="36"/>
        <v>3.51</v>
      </c>
      <c r="H922" s="22" t="s">
        <v>490</v>
      </c>
    </row>
    <row r="923" spans="1:8" x14ac:dyDescent="0.25">
      <c r="A923" s="20">
        <v>8</v>
      </c>
      <c r="B923" s="6">
        <v>32580</v>
      </c>
      <c r="C923" s="6" t="s">
        <v>880</v>
      </c>
      <c r="D923" s="6" t="s">
        <v>57</v>
      </c>
      <c r="E923" s="6">
        <v>20</v>
      </c>
      <c r="F923" s="6">
        <v>22.61</v>
      </c>
      <c r="G923" s="6">
        <f t="shared" si="36"/>
        <v>452.2</v>
      </c>
      <c r="H923" s="22" t="s">
        <v>490</v>
      </c>
    </row>
    <row r="924" spans="1:8" x14ac:dyDescent="0.25">
      <c r="A924" s="20">
        <v>9</v>
      </c>
      <c r="B924" s="6">
        <v>13668</v>
      </c>
      <c r="C924" s="6" t="s">
        <v>881</v>
      </c>
      <c r="D924" s="6" t="s">
        <v>57</v>
      </c>
      <c r="E924" s="6">
        <v>1</v>
      </c>
      <c r="F924" s="6">
        <v>500</v>
      </c>
      <c r="G924" s="6">
        <f t="shared" si="36"/>
        <v>500</v>
      </c>
      <c r="H924" s="22" t="s">
        <v>490</v>
      </c>
    </row>
    <row r="925" spans="1:8" ht="30" x14ac:dyDescent="0.25">
      <c r="A925" s="20">
        <v>10</v>
      </c>
      <c r="B925" s="6">
        <v>24679</v>
      </c>
      <c r="C925" s="23" t="s">
        <v>882</v>
      </c>
      <c r="D925" s="6" t="s">
        <v>57</v>
      </c>
      <c r="E925" s="6">
        <v>20</v>
      </c>
      <c r="F925" s="6">
        <v>79.2</v>
      </c>
      <c r="G925" s="6">
        <f t="shared" si="36"/>
        <v>1584</v>
      </c>
      <c r="H925" s="22" t="s">
        <v>490</v>
      </c>
    </row>
    <row r="926" spans="1:8" ht="30" x14ac:dyDescent="0.25">
      <c r="A926" s="20">
        <v>11</v>
      </c>
      <c r="B926" s="6">
        <v>31848</v>
      </c>
      <c r="C926" s="23" t="s">
        <v>580</v>
      </c>
      <c r="D926" s="6" t="s">
        <v>57</v>
      </c>
      <c r="E926" s="6">
        <v>1</v>
      </c>
      <c r="F926" s="6">
        <v>249.98</v>
      </c>
      <c r="G926" s="6">
        <f t="shared" si="36"/>
        <v>249.98</v>
      </c>
      <c r="H926" s="22" t="s">
        <v>490</v>
      </c>
    </row>
    <row r="927" spans="1:8" x14ac:dyDescent="0.25">
      <c r="A927" s="20">
        <v>12</v>
      </c>
      <c r="B927" s="6">
        <v>28151</v>
      </c>
      <c r="C927" s="21" t="s">
        <v>883</v>
      </c>
      <c r="D927" s="6" t="s">
        <v>57</v>
      </c>
      <c r="E927" s="6">
        <v>1</v>
      </c>
      <c r="F927" s="6">
        <v>378</v>
      </c>
      <c r="G927" s="6">
        <f t="shared" si="36"/>
        <v>378</v>
      </c>
      <c r="H927" s="22" t="s">
        <v>490</v>
      </c>
    </row>
    <row r="928" spans="1:8" x14ac:dyDescent="0.25">
      <c r="A928" s="20">
        <v>13</v>
      </c>
      <c r="B928" s="6">
        <v>20120</v>
      </c>
      <c r="C928" s="21" t="s">
        <v>884</v>
      </c>
      <c r="D928" s="6" t="s">
        <v>57</v>
      </c>
      <c r="E928" s="6">
        <v>1</v>
      </c>
      <c r="F928" s="6">
        <v>82.5</v>
      </c>
      <c r="G928" s="6">
        <f t="shared" si="36"/>
        <v>82.5</v>
      </c>
      <c r="H928" s="22" t="s">
        <v>490</v>
      </c>
    </row>
    <row r="929" spans="1:8" x14ac:dyDescent="0.25">
      <c r="A929" s="20">
        <v>14</v>
      </c>
      <c r="B929" s="6">
        <v>25037</v>
      </c>
      <c r="C929" s="21" t="s">
        <v>885</v>
      </c>
      <c r="D929" s="6" t="s">
        <v>57</v>
      </c>
      <c r="E929" s="6">
        <v>1</v>
      </c>
      <c r="F929" s="6">
        <v>96</v>
      </c>
      <c r="G929" s="6">
        <f t="shared" si="36"/>
        <v>96</v>
      </c>
      <c r="H929" s="22" t="s">
        <v>490</v>
      </c>
    </row>
    <row r="930" spans="1:8" x14ac:dyDescent="0.25">
      <c r="A930" s="20">
        <v>15</v>
      </c>
      <c r="B930" s="6">
        <v>9713</v>
      </c>
      <c r="C930" s="21" t="s">
        <v>886</v>
      </c>
      <c r="D930" s="6" t="s">
        <v>57</v>
      </c>
      <c r="E930" s="6">
        <v>6</v>
      </c>
      <c r="F930" s="6">
        <v>8</v>
      </c>
      <c r="G930" s="6">
        <f t="shared" si="36"/>
        <v>48</v>
      </c>
      <c r="H930" s="22" t="s">
        <v>490</v>
      </c>
    </row>
    <row r="931" spans="1:8" x14ac:dyDescent="0.25">
      <c r="A931" s="20">
        <v>16</v>
      </c>
      <c r="B931" s="6">
        <v>9714</v>
      </c>
      <c r="C931" s="21" t="s">
        <v>887</v>
      </c>
      <c r="D931" s="6" t="s">
        <v>57</v>
      </c>
      <c r="E931" s="6">
        <v>5</v>
      </c>
      <c r="F931" s="6">
        <v>10</v>
      </c>
      <c r="G931" s="6">
        <f t="shared" si="36"/>
        <v>50</v>
      </c>
      <c r="H931" s="22" t="s">
        <v>490</v>
      </c>
    </row>
    <row r="932" spans="1:8" x14ac:dyDescent="0.25">
      <c r="A932" s="20">
        <v>17</v>
      </c>
      <c r="B932" s="6">
        <v>28028</v>
      </c>
      <c r="C932" s="21" t="s">
        <v>888</v>
      </c>
      <c r="D932" s="6" t="s">
        <v>57</v>
      </c>
      <c r="E932" s="6">
        <v>30</v>
      </c>
      <c r="F932" s="6">
        <v>72</v>
      </c>
      <c r="G932" s="6">
        <f t="shared" si="36"/>
        <v>2160</v>
      </c>
      <c r="H932" s="22" t="s">
        <v>490</v>
      </c>
    </row>
    <row r="933" spans="1:8" x14ac:dyDescent="0.25">
      <c r="A933" s="20">
        <v>18</v>
      </c>
      <c r="B933" s="6">
        <v>10316</v>
      </c>
      <c r="C933" s="6" t="s">
        <v>889</v>
      </c>
      <c r="D933" s="6" t="s">
        <v>57</v>
      </c>
      <c r="E933" s="6">
        <v>5</v>
      </c>
      <c r="F933" s="6">
        <v>400</v>
      </c>
      <c r="G933" s="6">
        <f t="shared" si="36"/>
        <v>2000</v>
      </c>
      <c r="H933" s="22" t="s">
        <v>490</v>
      </c>
    </row>
    <row r="934" spans="1:8" x14ac:dyDescent="0.25">
      <c r="A934" s="30"/>
      <c r="B934" s="30" t="s">
        <v>43</v>
      </c>
      <c r="C934" s="30"/>
      <c r="D934" s="30"/>
      <c r="E934" s="30"/>
      <c r="F934" s="30"/>
      <c r="G934" s="130">
        <f>SUM(G916:G933)</f>
        <v>8263.19</v>
      </c>
      <c r="H934" s="103"/>
    </row>
    <row r="935" spans="1:8" ht="24.95" customHeight="1" x14ac:dyDescent="0.25">
      <c r="A935" s="20"/>
      <c r="B935" s="203" t="s">
        <v>923</v>
      </c>
      <c r="C935" s="204"/>
      <c r="D935" s="20"/>
      <c r="E935" s="20"/>
      <c r="F935" s="20"/>
      <c r="G935" s="31"/>
      <c r="H935" s="22"/>
    </row>
    <row r="936" spans="1:8" x14ac:dyDescent="0.25">
      <c r="A936" s="20">
        <v>1</v>
      </c>
      <c r="B936" s="6">
        <v>22192</v>
      </c>
      <c r="C936" s="6" t="s">
        <v>890</v>
      </c>
      <c r="D936" s="6" t="s">
        <v>57</v>
      </c>
      <c r="E936" s="6">
        <v>1</v>
      </c>
      <c r="F936" s="83">
        <v>0.05</v>
      </c>
      <c r="G936" s="6">
        <f t="shared" ref="G936:G967" si="37">(E936*F936)</f>
        <v>0.05</v>
      </c>
      <c r="H936" s="22" t="s">
        <v>490</v>
      </c>
    </row>
    <row r="937" spans="1:8" x14ac:dyDescent="0.25">
      <c r="A937" s="20">
        <v>2</v>
      </c>
      <c r="B937" s="6">
        <v>22220</v>
      </c>
      <c r="C937" s="21" t="s">
        <v>891</v>
      </c>
      <c r="D937" s="21" t="s">
        <v>57</v>
      </c>
      <c r="E937" s="6">
        <v>1</v>
      </c>
      <c r="F937" s="77">
        <v>0.06</v>
      </c>
      <c r="G937" s="6">
        <f t="shared" si="37"/>
        <v>0.06</v>
      </c>
      <c r="H937" s="22" t="s">
        <v>490</v>
      </c>
    </row>
    <row r="938" spans="1:8" x14ac:dyDescent="0.25">
      <c r="A938" s="20">
        <v>3</v>
      </c>
      <c r="B938" s="6">
        <v>22241</v>
      </c>
      <c r="C938" s="6" t="s">
        <v>891</v>
      </c>
      <c r="D938" s="6" t="s">
        <v>57</v>
      </c>
      <c r="E938" s="6">
        <v>1</v>
      </c>
      <c r="F938" s="84" t="s">
        <v>84</v>
      </c>
      <c r="G938" s="6">
        <f t="shared" si="37"/>
        <v>0.06</v>
      </c>
      <c r="H938" s="22" t="s">
        <v>490</v>
      </c>
    </row>
    <row r="939" spans="1:8" x14ac:dyDescent="0.25">
      <c r="A939" s="20">
        <v>4</v>
      </c>
      <c r="B939" s="6">
        <v>21882</v>
      </c>
      <c r="C939" s="6" t="s">
        <v>891</v>
      </c>
      <c r="D939" s="6" t="s">
        <v>57</v>
      </c>
      <c r="E939" s="6">
        <v>1</v>
      </c>
      <c r="F939" s="84" t="s">
        <v>84</v>
      </c>
      <c r="G939" s="6">
        <f t="shared" si="37"/>
        <v>0.06</v>
      </c>
      <c r="H939" s="22" t="s">
        <v>490</v>
      </c>
    </row>
    <row r="940" spans="1:8" x14ac:dyDescent="0.25">
      <c r="A940" s="20">
        <v>5</v>
      </c>
      <c r="B940" s="6">
        <v>22894</v>
      </c>
      <c r="C940" s="6" t="s">
        <v>891</v>
      </c>
      <c r="D940" s="6" t="s">
        <v>57</v>
      </c>
      <c r="E940" s="6">
        <v>1</v>
      </c>
      <c r="F940" s="83">
        <v>0.06</v>
      </c>
      <c r="G940" s="6">
        <f t="shared" si="37"/>
        <v>0.06</v>
      </c>
      <c r="H940" s="22" t="s">
        <v>490</v>
      </c>
    </row>
    <row r="941" spans="1:8" x14ac:dyDescent="0.25">
      <c r="A941" s="20">
        <v>6</v>
      </c>
      <c r="B941" s="6">
        <v>23205</v>
      </c>
      <c r="C941" s="6" t="s">
        <v>891</v>
      </c>
      <c r="D941" s="6" t="s">
        <v>57</v>
      </c>
      <c r="E941" s="6">
        <v>1</v>
      </c>
      <c r="F941" s="83">
        <v>0.06</v>
      </c>
      <c r="G941" s="6">
        <f t="shared" si="37"/>
        <v>0.06</v>
      </c>
      <c r="H941" s="22" t="s">
        <v>490</v>
      </c>
    </row>
    <row r="942" spans="1:8" x14ac:dyDescent="0.25">
      <c r="A942" s="20">
        <v>7</v>
      </c>
      <c r="B942" s="6">
        <v>22724</v>
      </c>
      <c r="C942" s="6" t="s">
        <v>891</v>
      </c>
      <c r="D942" s="6" t="s">
        <v>57</v>
      </c>
      <c r="E942" s="6">
        <v>1</v>
      </c>
      <c r="F942" s="83">
        <v>0.06</v>
      </c>
      <c r="G942" s="6">
        <f t="shared" si="37"/>
        <v>0.06</v>
      </c>
      <c r="H942" s="22" t="s">
        <v>490</v>
      </c>
    </row>
    <row r="943" spans="1:8" x14ac:dyDescent="0.25">
      <c r="A943" s="20">
        <v>8</v>
      </c>
      <c r="B943" s="6">
        <v>20269</v>
      </c>
      <c r="C943" s="6" t="s">
        <v>891</v>
      </c>
      <c r="D943" s="6" t="s">
        <v>57</v>
      </c>
      <c r="E943" s="6">
        <v>1</v>
      </c>
      <c r="F943" s="83">
        <v>0.06</v>
      </c>
      <c r="G943" s="6">
        <f t="shared" si="37"/>
        <v>0.06</v>
      </c>
      <c r="H943" s="22" t="s">
        <v>490</v>
      </c>
    </row>
    <row r="944" spans="1:8" x14ac:dyDescent="0.25">
      <c r="A944" s="20">
        <v>9</v>
      </c>
      <c r="B944" s="6">
        <v>20714</v>
      </c>
      <c r="C944" s="6" t="s">
        <v>891</v>
      </c>
      <c r="D944" s="6" t="s">
        <v>57</v>
      </c>
      <c r="E944" s="6">
        <v>1</v>
      </c>
      <c r="F944" s="83">
        <v>0.06</v>
      </c>
      <c r="G944" s="6">
        <f t="shared" si="37"/>
        <v>0.06</v>
      </c>
      <c r="H944" s="22" t="s">
        <v>490</v>
      </c>
    </row>
    <row r="945" spans="1:8" x14ac:dyDescent="0.25">
      <c r="A945" s="20">
        <v>10</v>
      </c>
      <c r="B945" s="6">
        <v>20839</v>
      </c>
      <c r="C945" s="21" t="s">
        <v>891</v>
      </c>
      <c r="D945" s="21" t="s">
        <v>57</v>
      </c>
      <c r="E945" s="6">
        <v>1</v>
      </c>
      <c r="F945" s="83">
        <v>0.06</v>
      </c>
      <c r="G945" s="6">
        <f t="shared" si="37"/>
        <v>0.06</v>
      </c>
      <c r="H945" s="22" t="s">
        <v>490</v>
      </c>
    </row>
    <row r="946" spans="1:8" x14ac:dyDescent="0.25">
      <c r="A946" s="20">
        <v>11</v>
      </c>
      <c r="B946" s="6">
        <v>7625</v>
      </c>
      <c r="C946" s="21" t="s">
        <v>892</v>
      </c>
      <c r="D946" s="21" t="s">
        <v>57</v>
      </c>
      <c r="E946" s="6">
        <v>1</v>
      </c>
      <c r="F946" s="83">
        <v>0.56000000000000005</v>
      </c>
      <c r="G946" s="6">
        <f t="shared" si="37"/>
        <v>0.56000000000000005</v>
      </c>
      <c r="H946" s="22" t="s">
        <v>490</v>
      </c>
    </row>
    <row r="947" spans="1:8" x14ac:dyDescent="0.25">
      <c r="A947" s="20">
        <v>12</v>
      </c>
      <c r="B947" s="6">
        <v>7770</v>
      </c>
      <c r="C947" s="20" t="s">
        <v>893</v>
      </c>
      <c r="D947" s="20" t="s">
        <v>57</v>
      </c>
      <c r="E947" s="20">
        <v>1</v>
      </c>
      <c r="F947" s="31">
        <v>9.0299999999999994</v>
      </c>
      <c r="G947" s="6">
        <f t="shared" si="37"/>
        <v>9.0299999999999994</v>
      </c>
      <c r="H947" s="22" t="s">
        <v>490</v>
      </c>
    </row>
    <row r="948" spans="1:8" x14ac:dyDescent="0.25">
      <c r="A948" s="20">
        <v>13</v>
      </c>
      <c r="B948" s="20">
        <v>7770</v>
      </c>
      <c r="C948" s="20" t="s">
        <v>893</v>
      </c>
      <c r="D948" s="20" t="s">
        <v>57</v>
      </c>
      <c r="E948" s="20">
        <v>10</v>
      </c>
      <c r="F948" s="31">
        <v>257</v>
      </c>
      <c r="G948" s="6">
        <f t="shared" si="37"/>
        <v>2570</v>
      </c>
      <c r="H948" s="22" t="s">
        <v>490</v>
      </c>
    </row>
    <row r="949" spans="1:8" x14ac:dyDescent="0.25">
      <c r="A949" s="20">
        <v>14</v>
      </c>
      <c r="B949" s="20">
        <v>7799</v>
      </c>
      <c r="C949" s="20" t="s">
        <v>894</v>
      </c>
      <c r="D949" s="20" t="s">
        <v>712</v>
      </c>
      <c r="E949" s="20">
        <v>20</v>
      </c>
      <c r="F949" s="31">
        <v>11</v>
      </c>
      <c r="G949" s="6">
        <f t="shared" si="37"/>
        <v>220</v>
      </c>
      <c r="H949" s="22" t="s">
        <v>490</v>
      </c>
    </row>
    <row r="950" spans="1:8" ht="30" x14ac:dyDescent="0.25">
      <c r="A950" s="20">
        <v>15</v>
      </c>
      <c r="B950" s="20">
        <v>28038</v>
      </c>
      <c r="C950" s="40" t="s">
        <v>895</v>
      </c>
      <c r="D950" s="20" t="s">
        <v>57</v>
      </c>
      <c r="E950" s="20">
        <v>1</v>
      </c>
      <c r="F950" s="31">
        <v>61.88</v>
      </c>
      <c r="G950" s="6">
        <f t="shared" si="37"/>
        <v>61.88</v>
      </c>
      <c r="H950" s="22" t="s">
        <v>490</v>
      </c>
    </row>
    <row r="951" spans="1:8" ht="30" x14ac:dyDescent="0.25">
      <c r="A951" s="20">
        <v>16</v>
      </c>
      <c r="B951" s="20">
        <v>28038</v>
      </c>
      <c r="C951" s="40" t="s">
        <v>895</v>
      </c>
      <c r="D951" s="20" t="s">
        <v>57</v>
      </c>
      <c r="E951" s="20">
        <v>2</v>
      </c>
      <c r="F951" s="31">
        <v>63</v>
      </c>
      <c r="G951" s="6">
        <f t="shared" si="37"/>
        <v>126</v>
      </c>
      <c r="H951" s="22" t="s">
        <v>490</v>
      </c>
    </row>
    <row r="952" spans="1:8" ht="30" x14ac:dyDescent="0.25">
      <c r="A952" s="20">
        <v>17</v>
      </c>
      <c r="B952" s="20">
        <v>28038</v>
      </c>
      <c r="C952" s="40" t="s">
        <v>895</v>
      </c>
      <c r="D952" s="20" t="s">
        <v>57</v>
      </c>
      <c r="E952" s="20">
        <v>2</v>
      </c>
      <c r="F952" s="31">
        <v>63</v>
      </c>
      <c r="G952" s="6">
        <f t="shared" si="37"/>
        <v>126</v>
      </c>
      <c r="H952" s="22" t="s">
        <v>490</v>
      </c>
    </row>
    <row r="953" spans="1:8" ht="30" x14ac:dyDescent="0.25">
      <c r="A953" s="20">
        <v>18</v>
      </c>
      <c r="B953" s="20">
        <v>28038</v>
      </c>
      <c r="C953" s="40" t="s">
        <v>895</v>
      </c>
      <c r="D953" s="20" t="s">
        <v>57</v>
      </c>
      <c r="E953" s="20">
        <v>1</v>
      </c>
      <c r="F953" s="31">
        <v>70.209999999999994</v>
      </c>
      <c r="G953" s="6">
        <f t="shared" si="37"/>
        <v>70.209999999999994</v>
      </c>
      <c r="H953" s="22" t="s">
        <v>490</v>
      </c>
    </row>
    <row r="954" spans="1:8" ht="30" x14ac:dyDescent="0.25">
      <c r="A954" s="20">
        <v>19</v>
      </c>
      <c r="B954" s="20">
        <v>20156</v>
      </c>
      <c r="C954" s="40" t="s">
        <v>896</v>
      </c>
      <c r="D954" s="20" t="s">
        <v>57</v>
      </c>
      <c r="E954" s="20">
        <v>1</v>
      </c>
      <c r="F954" s="31">
        <v>297</v>
      </c>
      <c r="G954" s="6">
        <f t="shared" si="37"/>
        <v>297</v>
      </c>
      <c r="H954" s="22" t="s">
        <v>490</v>
      </c>
    </row>
    <row r="955" spans="1:8" ht="30" x14ac:dyDescent="0.25">
      <c r="A955" s="20">
        <v>20</v>
      </c>
      <c r="B955" s="20">
        <v>20156</v>
      </c>
      <c r="C955" s="40" t="s">
        <v>896</v>
      </c>
      <c r="D955" s="20" t="s">
        <v>57</v>
      </c>
      <c r="E955" s="20">
        <v>1</v>
      </c>
      <c r="F955" s="31">
        <v>365</v>
      </c>
      <c r="G955" s="6">
        <f t="shared" si="37"/>
        <v>365</v>
      </c>
      <c r="H955" s="22" t="s">
        <v>490</v>
      </c>
    </row>
    <row r="956" spans="1:8" x14ac:dyDescent="0.25">
      <c r="A956" s="20">
        <v>21</v>
      </c>
      <c r="B956" s="20">
        <v>25172</v>
      </c>
      <c r="C956" s="20" t="s">
        <v>897</v>
      </c>
      <c r="D956" s="20" t="s">
        <v>57</v>
      </c>
      <c r="E956" s="20">
        <v>1</v>
      </c>
      <c r="F956" s="31">
        <v>336</v>
      </c>
      <c r="G956" s="6">
        <f t="shared" si="37"/>
        <v>336</v>
      </c>
      <c r="H956" s="22" t="s">
        <v>490</v>
      </c>
    </row>
    <row r="957" spans="1:8" x14ac:dyDescent="0.25">
      <c r="A957" s="20">
        <v>22</v>
      </c>
      <c r="B957" s="20">
        <v>26477</v>
      </c>
      <c r="C957" s="20" t="s">
        <v>898</v>
      </c>
      <c r="D957" s="20" t="s">
        <v>57</v>
      </c>
      <c r="E957" s="20">
        <v>2</v>
      </c>
      <c r="F957" s="31">
        <v>217.77</v>
      </c>
      <c r="G957" s="6">
        <f t="shared" si="37"/>
        <v>435.54</v>
      </c>
      <c r="H957" s="22" t="s">
        <v>490</v>
      </c>
    </row>
    <row r="958" spans="1:8" x14ac:dyDescent="0.25">
      <c r="A958" s="20">
        <v>23</v>
      </c>
      <c r="B958" s="20">
        <v>8099</v>
      </c>
      <c r="C958" s="20" t="s">
        <v>899</v>
      </c>
      <c r="D958" s="20" t="s">
        <v>57</v>
      </c>
      <c r="E958" s="20">
        <v>2</v>
      </c>
      <c r="F958" s="31">
        <v>0.01</v>
      </c>
      <c r="G958" s="6">
        <f t="shared" si="37"/>
        <v>0.02</v>
      </c>
      <c r="H958" s="22" t="s">
        <v>490</v>
      </c>
    </row>
    <row r="959" spans="1:8" x14ac:dyDescent="0.25">
      <c r="A959" s="20">
        <v>24</v>
      </c>
      <c r="B959" s="20">
        <v>8102</v>
      </c>
      <c r="C959" s="20" t="s">
        <v>900</v>
      </c>
      <c r="D959" s="20" t="s">
        <v>57</v>
      </c>
      <c r="E959" s="20">
        <v>1</v>
      </c>
      <c r="F959" s="31">
        <v>10.6</v>
      </c>
      <c r="G959" s="6">
        <f t="shared" si="37"/>
        <v>10.6</v>
      </c>
      <c r="H959" s="22" t="s">
        <v>490</v>
      </c>
    </row>
    <row r="960" spans="1:8" x14ac:dyDescent="0.25">
      <c r="A960" s="20">
        <v>25</v>
      </c>
      <c r="B960" s="20">
        <v>8107</v>
      </c>
      <c r="C960" s="20" t="s">
        <v>901</v>
      </c>
      <c r="D960" s="20" t="s">
        <v>57</v>
      </c>
      <c r="E960" s="20">
        <v>4</v>
      </c>
      <c r="F960" s="31">
        <v>233.24</v>
      </c>
      <c r="G960" s="6">
        <f t="shared" si="37"/>
        <v>932.96</v>
      </c>
      <c r="H960" s="22" t="s">
        <v>490</v>
      </c>
    </row>
    <row r="961" spans="1:8" x14ac:dyDescent="0.25">
      <c r="A961" s="20">
        <v>26</v>
      </c>
      <c r="B961" s="20">
        <v>25373</v>
      </c>
      <c r="C961" s="20" t="s">
        <v>846</v>
      </c>
      <c r="D961" s="20" t="s">
        <v>57</v>
      </c>
      <c r="E961" s="20">
        <v>15</v>
      </c>
      <c r="F961" s="31">
        <v>55.93</v>
      </c>
      <c r="G961" s="6">
        <f t="shared" si="37"/>
        <v>838.95</v>
      </c>
      <c r="H961" s="22" t="s">
        <v>490</v>
      </c>
    </row>
    <row r="962" spans="1:8" x14ac:dyDescent="0.25">
      <c r="A962" s="20">
        <v>27</v>
      </c>
      <c r="B962" s="20">
        <v>8429</v>
      </c>
      <c r="C962" s="20" t="s">
        <v>902</v>
      </c>
      <c r="D962" s="20" t="s">
        <v>57</v>
      </c>
      <c r="E962" s="20">
        <v>30</v>
      </c>
      <c r="F962" s="31">
        <v>8.68</v>
      </c>
      <c r="G962" s="6">
        <f t="shared" si="37"/>
        <v>260.39999999999998</v>
      </c>
      <c r="H962" s="22" t="s">
        <v>490</v>
      </c>
    </row>
    <row r="963" spans="1:8" x14ac:dyDescent="0.25">
      <c r="A963" s="20">
        <v>28</v>
      </c>
      <c r="B963" s="20">
        <v>25147</v>
      </c>
      <c r="C963" s="20" t="s">
        <v>903</v>
      </c>
      <c r="D963" s="20" t="s">
        <v>57</v>
      </c>
      <c r="E963" s="20">
        <v>2</v>
      </c>
      <c r="F963" s="31">
        <v>19.8</v>
      </c>
      <c r="G963" s="6">
        <f t="shared" si="37"/>
        <v>39.6</v>
      </c>
      <c r="H963" s="22" t="s">
        <v>490</v>
      </c>
    </row>
    <row r="964" spans="1:8" x14ac:dyDescent="0.25">
      <c r="A964" s="20">
        <v>29</v>
      </c>
      <c r="B964" s="20">
        <v>24275</v>
      </c>
      <c r="C964" s="20" t="s">
        <v>904</v>
      </c>
      <c r="D964" s="20" t="s">
        <v>57</v>
      </c>
      <c r="E964" s="20">
        <v>1</v>
      </c>
      <c r="F964" s="31">
        <v>0.47</v>
      </c>
      <c r="G964" s="6">
        <f t="shared" si="37"/>
        <v>0.47</v>
      </c>
      <c r="H964" s="22" t="s">
        <v>490</v>
      </c>
    </row>
    <row r="965" spans="1:8" x14ac:dyDescent="0.25">
      <c r="A965" s="20">
        <v>30</v>
      </c>
      <c r="B965" s="20">
        <v>20860</v>
      </c>
      <c r="C965" s="20" t="s">
        <v>904</v>
      </c>
      <c r="D965" s="20" t="s">
        <v>57</v>
      </c>
      <c r="E965" s="20">
        <v>1</v>
      </c>
      <c r="F965" s="31">
        <v>0.47</v>
      </c>
      <c r="G965" s="6">
        <f t="shared" si="37"/>
        <v>0.47</v>
      </c>
      <c r="H965" s="22" t="s">
        <v>490</v>
      </c>
    </row>
    <row r="966" spans="1:8" x14ac:dyDescent="0.25">
      <c r="A966" s="20">
        <v>31</v>
      </c>
      <c r="B966" s="20">
        <v>22343</v>
      </c>
      <c r="C966" s="20" t="s">
        <v>905</v>
      </c>
      <c r="D966" s="20" t="s">
        <v>57</v>
      </c>
      <c r="E966" s="20">
        <v>1</v>
      </c>
      <c r="F966" s="31">
        <v>0.52</v>
      </c>
      <c r="G966" s="6">
        <f t="shared" si="37"/>
        <v>0.52</v>
      </c>
      <c r="H966" s="22" t="s">
        <v>490</v>
      </c>
    </row>
    <row r="967" spans="1:8" x14ac:dyDescent="0.25">
      <c r="A967" s="20">
        <v>32</v>
      </c>
      <c r="B967" s="20">
        <v>8661</v>
      </c>
      <c r="C967" s="20" t="s">
        <v>906</v>
      </c>
      <c r="D967" s="20" t="s">
        <v>57</v>
      </c>
      <c r="E967" s="20">
        <v>2</v>
      </c>
      <c r="F967" s="31">
        <v>0.6</v>
      </c>
      <c r="G967" s="6">
        <f t="shared" si="37"/>
        <v>1.2</v>
      </c>
      <c r="H967" s="22" t="s">
        <v>490</v>
      </c>
    </row>
    <row r="968" spans="1:8" x14ac:dyDescent="0.25">
      <c r="A968" s="20">
        <v>33</v>
      </c>
      <c r="B968" s="20">
        <v>8685</v>
      </c>
      <c r="C968" s="20" t="s">
        <v>178</v>
      </c>
      <c r="D968" s="20" t="s">
        <v>57</v>
      </c>
      <c r="E968" s="20">
        <v>1</v>
      </c>
      <c r="F968" s="31">
        <v>618.67999999999995</v>
      </c>
      <c r="G968" s="6">
        <f t="shared" ref="G968:G993" si="38">(E968*F968)</f>
        <v>618.67999999999995</v>
      </c>
      <c r="H968" s="22" t="s">
        <v>490</v>
      </c>
    </row>
    <row r="969" spans="1:8" x14ac:dyDescent="0.25">
      <c r="A969" s="20">
        <v>34</v>
      </c>
      <c r="B969" s="20">
        <v>13236</v>
      </c>
      <c r="C969" s="20" t="s">
        <v>335</v>
      </c>
      <c r="D969" s="20" t="s">
        <v>57</v>
      </c>
      <c r="E969" s="20">
        <v>2</v>
      </c>
      <c r="F969" s="31">
        <v>420</v>
      </c>
      <c r="G969" s="6">
        <f t="shared" si="38"/>
        <v>840</v>
      </c>
      <c r="H969" s="22" t="s">
        <v>490</v>
      </c>
    </row>
    <row r="970" spans="1:8" x14ac:dyDescent="0.25">
      <c r="A970" s="20">
        <v>35</v>
      </c>
      <c r="B970" s="20">
        <v>30071</v>
      </c>
      <c r="C970" s="20" t="s">
        <v>907</v>
      </c>
      <c r="D970" s="20" t="s">
        <v>57</v>
      </c>
      <c r="E970" s="20">
        <v>1</v>
      </c>
      <c r="F970" s="31">
        <v>270.01</v>
      </c>
      <c r="G970" s="6">
        <f t="shared" si="38"/>
        <v>270.01</v>
      </c>
      <c r="H970" s="22" t="s">
        <v>490</v>
      </c>
    </row>
    <row r="971" spans="1:8" x14ac:dyDescent="0.25">
      <c r="A971" s="20">
        <v>36</v>
      </c>
      <c r="B971" s="20">
        <v>21399</v>
      </c>
      <c r="C971" s="20" t="s">
        <v>181</v>
      </c>
      <c r="D971" s="20" t="s">
        <v>57</v>
      </c>
      <c r="E971" s="20">
        <v>1</v>
      </c>
      <c r="F971" s="31">
        <v>0.06</v>
      </c>
      <c r="G971" s="6">
        <f t="shared" si="38"/>
        <v>0.06</v>
      </c>
      <c r="H971" s="22" t="s">
        <v>490</v>
      </c>
    </row>
    <row r="972" spans="1:8" x14ac:dyDescent="0.25">
      <c r="A972" s="20">
        <v>37</v>
      </c>
      <c r="B972" s="20">
        <v>21153</v>
      </c>
      <c r="C972" s="20" t="s">
        <v>908</v>
      </c>
      <c r="D972" s="20" t="s">
        <v>57</v>
      </c>
      <c r="E972" s="20">
        <v>1</v>
      </c>
      <c r="F972" s="31">
        <v>0.59</v>
      </c>
      <c r="G972" s="6">
        <f t="shared" si="38"/>
        <v>0.59</v>
      </c>
      <c r="H972" s="22" t="s">
        <v>490</v>
      </c>
    </row>
    <row r="973" spans="1:8" x14ac:dyDescent="0.25">
      <c r="A973" s="20">
        <v>38</v>
      </c>
      <c r="B973" s="20">
        <v>21722</v>
      </c>
      <c r="C973" s="20" t="s">
        <v>908</v>
      </c>
      <c r="D973" s="20" t="s">
        <v>57</v>
      </c>
      <c r="E973" s="20">
        <v>1</v>
      </c>
      <c r="F973" s="31">
        <v>0.59</v>
      </c>
      <c r="G973" s="6">
        <f t="shared" si="38"/>
        <v>0.59</v>
      </c>
      <c r="H973" s="22" t="s">
        <v>490</v>
      </c>
    </row>
    <row r="974" spans="1:8" x14ac:dyDescent="0.25">
      <c r="A974" s="20">
        <v>39</v>
      </c>
      <c r="B974" s="20">
        <v>24185</v>
      </c>
      <c r="C974" s="20" t="s">
        <v>148</v>
      </c>
      <c r="D974" s="20" t="s">
        <v>57</v>
      </c>
      <c r="E974" s="20">
        <v>1</v>
      </c>
      <c r="F974" s="31">
        <v>0.01</v>
      </c>
      <c r="G974" s="6">
        <f t="shared" si="38"/>
        <v>0.01</v>
      </c>
      <c r="H974" s="22" t="s">
        <v>490</v>
      </c>
    </row>
    <row r="975" spans="1:8" x14ac:dyDescent="0.25">
      <c r="A975" s="20">
        <v>40</v>
      </c>
      <c r="B975" s="20">
        <v>20735</v>
      </c>
      <c r="C975" s="20" t="s">
        <v>909</v>
      </c>
      <c r="D975" s="20" t="s">
        <v>57</v>
      </c>
      <c r="E975" s="20">
        <v>1</v>
      </c>
      <c r="F975" s="31">
        <v>200</v>
      </c>
      <c r="G975" s="6">
        <f t="shared" si="38"/>
        <v>200</v>
      </c>
      <c r="H975" s="22" t="s">
        <v>490</v>
      </c>
    </row>
    <row r="976" spans="1:8" x14ac:dyDescent="0.25">
      <c r="A976" s="20">
        <v>41</v>
      </c>
      <c r="B976" s="20">
        <v>22600</v>
      </c>
      <c r="C976" s="20" t="s">
        <v>910</v>
      </c>
      <c r="D976" s="20" t="s">
        <v>57</v>
      </c>
      <c r="E976" s="20">
        <v>1</v>
      </c>
      <c r="F976" s="31">
        <v>200</v>
      </c>
      <c r="G976" s="6">
        <f t="shared" si="38"/>
        <v>200</v>
      </c>
      <c r="H976" s="22" t="s">
        <v>490</v>
      </c>
    </row>
    <row r="977" spans="1:8" x14ac:dyDescent="0.25">
      <c r="A977" s="20">
        <v>42</v>
      </c>
      <c r="B977" s="20">
        <v>9438</v>
      </c>
      <c r="C977" s="20" t="s">
        <v>911</v>
      </c>
      <c r="D977" s="20" t="s">
        <v>57</v>
      </c>
      <c r="E977" s="20">
        <v>1</v>
      </c>
      <c r="F977" s="31">
        <v>9.76</v>
      </c>
      <c r="G977" s="6">
        <f t="shared" si="38"/>
        <v>9.76</v>
      </c>
      <c r="H977" s="22" t="s">
        <v>490</v>
      </c>
    </row>
    <row r="978" spans="1:8" x14ac:dyDescent="0.25">
      <c r="A978" s="20">
        <v>43</v>
      </c>
      <c r="B978" s="20">
        <v>9629</v>
      </c>
      <c r="C978" s="20" t="s">
        <v>912</v>
      </c>
      <c r="D978" s="20" t="s">
        <v>57</v>
      </c>
      <c r="E978" s="20">
        <v>2</v>
      </c>
      <c r="F978" s="31">
        <v>0.76</v>
      </c>
      <c r="G978" s="6">
        <f t="shared" si="38"/>
        <v>1.52</v>
      </c>
      <c r="H978" s="22" t="s">
        <v>490</v>
      </c>
    </row>
    <row r="979" spans="1:8" x14ac:dyDescent="0.25">
      <c r="A979" s="20">
        <v>44</v>
      </c>
      <c r="B979" s="20">
        <v>9632</v>
      </c>
      <c r="C979" s="20" t="s">
        <v>913</v>
      </c>
      <c r="D979" s="20" t="s">
        <v>57</v>
      </c>
      <c r="E979" s="20">
        <v>2</v>
      </c>
      <c r="F979" s="31">
        <v>0.86</v>
      </c>
      <c r="G979" s="6">
        <f t="shared" si="38"/>
        <v>1.72</v>
      </c>
      <c r="H979" s="22" t="s">
        <v>490</v>
      </c>
    </row>
    <row r="980" spans="1:8" x14ac:dyDescent="0.25">
      <c r="A980" s="20">
        <v>45</v>
      </c>
      <c r="B980" s="20">
        <v>9635</v>
      </c>
      <c r="C980" s="20" t="s">
        <v>914</v>
      </c>
      <c r="D980" s="20" t="s">
        <v>57</v>
      </c>
      <c r="E980" s="20">
        <v>1</v>
      </c>
      <c r="F980" s="31">
        <v>0.01</v>
      </c>
      <c r="G980" s="6">
        <f t="shared" si="38"/>
        <v>0.01</v>
      </c>
      <c r="H980" s="22" t="s">
        <v>490</v>
      </c>
    </row>
    <row r="981" spans="1:8" x14ac:dyDescent="0.25">
      <c r="A981" s="20">
        <v>46</v>
      </c>
      <c r="B981" s="20">
        <v>9764</v>
      </c>
      <c r="C981" s="20" t="s">
        <v>915</v>
      </c>
      <c r="D981" s="20" t="s">
        <v>57</v>
      </c>
      <c r="E981" s="20">
        <v>2</v>
      </c>
      <c r="F981" s="31">
        <v>0.01</v>
      </c>
      <c r="G981" s="6">
        <f t="shared" si="38"/>
        <v>0.02</v>
      </c>
      <c r="H981" s="22" t="s">
        <v>490</v>
      </c>
    </row>
    <row r="982" spans="1:8" x14ac:dyDescent="0.25">
      <c r="A982" s="20">
        <v>47</v>
      </c>
      <c r="B982" s="20">
        <v>3764</v>
      </c>
      <c r="C982" s="20" t="s">
        <v>916</v>
      </c>
      <c r="D982" s="20" t="s">
        <v>57</v>
      </c>
      <c r="E982" s="20">
        <v>6</v>
      </c>
      <c r="F982" s="31">
        <v>0.03</v>
      </c>
      <c r="G982" s="6">
        <f t="shared" si="38"/>
        <v>0.18</v>
      </c>
      <c r="H982" s="22" t="s">
        <v>490</v>
      </c>
    </row>
    <row r="983" spans="1:8" x14ac:dyDescent="0.25">
      <c r="A983" s="20">
        <v>48</v>
      </c>
      <c r="B983" s="20">
        <v>3717</v>
      </c>
      <c r="C983" s="20" t="s">
        <v>917</v>
      </c>
      <c r="D983" s="20" t="s">
        <v>57</v>
      </c>
      <c r="E983" s="20">
        <v>2</v>
      </c>
      <c r="F983" s="31">
        <v>61.2</v>
      </c>
      <c r="G983" s="6">
        <f t="shared" si="38"/>
        <v>122.4</v>
      </c>
      <c r="H983" s="22" t="s">
        <v>490</v>
      </c>
    </row>
    <row r="984" spans="1:8" x14ac:dyDescent="0.25">
      <c r="A984" s="20">
        <v>49</v>
      </c>
      <c r="B984" s="20">
        <v>3717</v>
      </c>
      <c r="C984" s="20" t="s">
        <v>917</v>
      </c>
      <c r="D984" s="20" t="s">
        <v>57</v>
      </c>
      <c r="E984" s="20">
        <v>2</v>
      </c>
      <c r="F984" s="31">
        <v>86.8</v>
      </c>
      <c r="G984" s="6">
        <f t="shared" si="38"/>
        <v>173.6</v>
      </c>
      <c r="H984" s="22" t="s">
        <v>490</v>
      </c>
    </row>
    <row r="985" spans="1:8" x14ac:dyDescent="0.25">
      <c r="A985" s="20">
        <v>50</v>
      </c>
      <c r="B985" s="20">
        <v>22503</v>
      </c>
      <c r="C985" s="20" t="s">
        <v>918</v>
      </c>
      <c r="D985" s="20" t="s">
        <v>57</v>
      </c>
      <c r="E985" s="20">
        <v>4</v>
      </c>
      <c r="F985" s="31">
        <v>95.2</v>
      </c>
      <c r="G985" s="6">
        <f t="shared" si="38"/>
        <v>380.8</v>
      </c>
      <c r="H985" s="22" t="s">
        <v>490</v>
      </c>
    </row>
    <row r="986" spans="1:8" x14ac:dyDescent="0.25">
      <c r="A986" s="20">
        <v>51</v>
      </c>
      <c r="B986" s="20">
        <v>22503</v>
      </c>
      <c r="C986" s="20" t="s">
        <v>919</v>
      </c>
      <c r="D986" s="20" t="s">
        <v>57</v>
      </c>
      <c r="E986" s="20">
        <v>1</v>
      </c>
      <c r="F986" s="31">
        <v>0.01</v>
      </c>
      <c r="G986" s="6">
        <f t="shared" si="38"/>
        <v>0.01</v>
      </c>
      <c r="H986" s="22" t="s">
        <v>490</v>
      </c>
    </row>
    <row r="987" spans="1:8" x14ac:dyDescent="0.25">
      <c r="A987" s="20">
        <v>52</v>
      </c>
      <c r="B987" s="20">
        <v>22511</v>
      </c>
      <c r="C987" s="20" t="s">
        <v>919</v>
      </c>
      <c r="D987" s="20" t="s">
        <v>57</v>
      </c>
      <c r="E987" s="20">
        <v>1</v>
      </c>
      <c r="F987" s="31">
        <v>0.01</v>
      </c>
      <c r="G987" s="6">
        <f t="shared" si="38"/>
        <v>0.01</v>
      </c>
      <c r="H987" s="22" t="s">
        <v>490</v>
      </c>
    </row>
    <row r="988" spans="1:8" x14ac:dyDescent="0.25">
      <c r="A988" s="20">
        <v>53</v>
      </c>
      <c r="B988" s="20">
        <v>23372</v>
      </c>
      <c r="C988" s="20" t="s">
        <v>919</v>
      </c>
      <c r="D988" s="20" t="s">
        <v>57</v>
      </c>
      <c r="E988" s="20">
        <v>1</v>
      </c>
      <c r="F988" s="31">
        <v>0.01</v>
      </c>
      <c r="G988" s="6">
        <f t="shared" si="38"/>
        <v>0.01</v>
      </c>
      <c r="H988" s="22" t="s">
        <v>490</v>
      </c>
    </row>
    <row r="989" spans="1:8" x14ac:dyDescent="0.25">
      <c r="A989" s="20">
        <v>54</v>
      </c>
      <c r="B989" s="20">
        <v>22514</v>
      </c>
      <c r="C989" s="20" t="s">
        <v>920</v>
      </c>
      <c r="D989" s="20" t="s">
        <v>57</v>
      </c>
      <c r="E989" s="20">
        <v>1</v>
      </c>
      <c r="F989" s="31">
        <v>10</v>
      </c>
      <c r="G989" s="6">
        <f t="shared" si="38"/>
        <v>10</v>
      </c>
      <c r="H989" s="22" t="s">
        <v>490</v>
      </c>
    </row>
    <row r="990" spans="1:8" x14ac:dyDescent="0.25">
      <c r="A990" s="20">
        <v>55</v>
      </c>
      <c r="B990" s="20">
        <v>10399</v>
      </c>
      <c r="C990" s="20" t="s">
        <v>729</v>
      </c>
      <c r="D990" s="20" t="s">
        <v>57</v>
      </c>
      <c r="E990" s="20">
        <v>9</v>
      </c>
      <c r="F990" s="31">
        <v>0.26</v>
      </c>
      <c r="G990" s="6">
        <f t="shared" si="38"/>
        <v>2.34</v>
      </c>
      <c r="H990" s="22" t="s">
        <v>490</v>
      </c>
    </row>
    <row r="991" spans="1:8" x14ac:dyDescent="0.25">
      <c r="A991" s="20">
        <v>56</v>
      </c>
      <c r="B991" s="20">
        <v>10422</v>
      </c>
      <c r="C991" s="20" t="s">
        <v>369</v>
      </c>
      <c r="D991" s="20" t="s">
        <v>57</v>
      </c>
      <c r="E991" s="20">
        <v>1</v>
      </c>
      <c r="F991" s="31">
        <v>129.12</v>
      </c>
      <c r="G991" s="6">
        <f t="shared" si="38"/>
        <v>129.12</v>
      </c>
      <c r="H991" s="22" t="s">
        <v>490</v>
      </c>
    </row>
    <row r="992" spans="1:8" x14ac:dyDescent="0.25">
      <c r="A992" s="20">
        <v>57</v>
      </c>
      <c r="B992" s="20">
        <v>10416</v>
      </c>
      <c r="C992" s="20" t="s">
        <v>921</v>
      </c>
      <c r="D992" s="20" t="s">
        <v>57</v>
      </c>
      <c r="E992" s="20">
        <v>1</v>
      </c>
      <c r="F992" s="31">
        <v>249</v>
      </c>
      <c r="G992" s="6">
        <f t="shared" si="38"/>
        <v>249</v>
      </c>
      <c r="H992" s="22" t="s">
        <v>490</v>
      </c>
    </row>
    <row r="993" spans="1:8" x14ac:dyDescent="0.25">
      <c r="A993" s="20">
        <v>58</v>
      </c>
      <c r="B993" s="20">
        <v>10420</v>
      </c>
      <c r="C993" s="20" t="s">
        <v>922</v>
      </c>
      <c r="D993" s="20" t="s">
        <v>57</v>
      </c>
      <c r="E993" s="20">
        <v>1</v>
      </c>
      <c r="F993" s="31">
        <v>392.7</v>
      </c>
      <c r="G993" s="6">
        <f t="shared" si="38"/>
        <v>392.7</v>
      </c>
      <c r="H993" s="22" t="s">
        <v>490</v>
      </c>
    </row>
    <row r="994" spans="1:8" x14ac:dyDescent="0.25">
      <c r="A994" s="30"/>
      <c r="B994" s="30" t="s">
        <v>43</v>
      </c>
      <c r="C994" s="30"/>
      <c r="D994" s="30"/>
      <c r="E994" s="30"/>
      <c r="F994" s="30"/>
      <c r="G994" s="130">
        <f>SUM(G936:G993)</f>
        <v>10306.140000000005</v>
      </c>
      <c r="H994" s="30"/>
    </row>
    <row r="995" spans="1:8" ht="24.95" customHeight="1" x14ac:dyDescent="0.25">
      <c r="A995" s="20"/>
      <c r="B995" s="210" t="s">
        <v>926</v>
      </c>
      <c r="C995" s="211"/>
      <c r="D995" s="20"/>
      <c r="E995" s="20"/>
      <c r="F995" s="20"/>
      <c r="G995" s="31"/>
      <c r="H995" s="20"/>
    </row>
    <row r="996" spans="1:8" x14ac:dyDescent="0.25">
      <c r="A996" s="20">
        <v>1</v>
      </c>
      <c r="B996" s="6">
        <v>7309</v>
      </c>
      <c r="C996" s="6" t="s">
        <v>927</v>
      </c>
      <c r="D996" s="21" t="s">
        <v>57</v>
      </c>
      <c r="E996" s="6">
        <v>2</v>
      </c>
      <c r="F996" s="6">
        <v>1500</v>
      </c>
      <c r="G996" s="6">
        <f t="shared" ref="G996:G1027" si="39">(E996*F996)</f>
        <v>3000</v>
      </c>
      <c r="H996" s="22" t="s">
        <v>490</v>
      </c>
    </row>
    <row r="997" spans="1:8" x14ac:dyDescent="0.25">
      <c r="A997" s="20">
        <v>2</v>
      </c>
      <c r="B997" s="6">
        <v>7393</v>
      </c>
      <c r="C997" s="6" t="s">
        <v>928</v>
      </c>
      <c r="D997" s="21" t="s">
        <v>57</v>
      </c>
      <c r="E997" s="6">
        <v>3</v>
      </c>
      <c r="F997" s="6">
        <v>116.62</v>
      </c>
      <c r="G997" s="6">
        <f t="shared" si="39"/>
        <v>349.86</v>
      </c>
      <c r="H997" s="22" t="s">
        <v>490</v>
      </c>
    </row>
    <row r="998" spans="1:8" x14ac:dyDescent="0.25">
      <c r="A998" s="20">
        <v>3</v>
      </c>
      <c r="B998" s="6">
        <v>7531</v>
      </c>
      <c r="C998" s="6" t="s">
        <v>929</v>
      </c>
      <c r="D998" s="21" t="s">
        <v>57</v>
      </c>
      <c r="E998" s="6">
        <v>20</v>
      </c>
      <c r="F998" s="6">
        <v>0.21</v>
      </c>
      <c r="G998" s="6">
        <f t="shared" si="39"/>
        <v>4.2</v>
      </c>
      <c r="H998" s="22" t="s">
        <v>490</v>
      </c>
    </row>
    <row r="999" spans="1:8" x14ac:dyDescent="0.25">
      <c r="A999" s="20">
        <v>4</v>
      </c>
      <c r="B999" s="6">
        <v>31226</v>
      </c>
      <c r="C999" s="6" t="s">
        <v>120</v>
      </c>
      <c r="D999" s="21" t="s">
        <v>57</v>
      </c>
      <c r="E999" s="6">
        <v>3</v>
      </c>
      <c r="F999" s="20">
        <v>14.43</v>
      </c>
      <c r="G999" s="6">
        <f t="shared" si="39"/>
        <v>43.29</v>
      </c>
      <c r="H999" s="22" t="s">
        <v>490</v>
      </c>
    </row>
    <row r="1000" spans="1:8" x14ac:dyDescent="0.25">
      <c r="A1000" s="20">
        <v>5</v>
      </c>
      <c r="B1000" s="6">
        <v>31226</v>
      </c>
      <c r="C1000" s="6" t="s">
        <v>120</v>
      </c>
      <c r="D1000" s="21" t="s">
        <v>57</v>
      </c>
      <c r="E1000" s="6">
        <v>8</v>
      </c>
      <c r="F1000" s="20">
        <v>23.56</v>
      </c>
      <c r="G1000" s="6">
        <f t="shared" si="39"/>
        <v>188.48</v>
      </c>
      <c r="H1000" s="22" t="s">
        <v>490</v>
      </c>
    </row>
    <row r="1001" spans="1:8" x14ac:dyDescent="0.25">
      <c r="A1001" s="20">
        <v>6</v>
      </c>
      <c r="B1001" s="6">
        <v>13670</v>
      </c>
      <c r="C1001" s="21" t="s">
        <v>930</v>
      </c>
      <c r="D1001" s="21" t="s">
        <v>57</v>
      </c>
      <c r="E1001" s="6">
        <v>2</v>
      </c>
      <c r="F1001" s="20">
        <v>100</v>
      </c>
      <c r="G1001" s="6">
        <f t="shared" si="39"/>
        <v>200</v>
      </c>
      <c r="H1001" s="22" t="s">
        <v>490</v>
      </c>
    </row>
    <row r="1002" spans="1:8" x14ac:dyDescent="0.25">
      <c r="A1002" s="20">
        <v>7</v>
      </c>
      <c r="B1002" s="6">
        <v>7633</v>
      </c>
      <c r="C1002" s="6" t="s">
        <v>931</v>
      </c>
      <c r="D1002" s="21" t="s">
        <v>57</v>
      </c>
      <c r="E1002" s="6">
        <v>50</v>
      </c>
      <c r="F1002" s="20">
        <v>2.85</v>
      </c>
      <c r="G1002" s="6">
        <f t="shared" si="39"/>
        <v>142.5</v>
      </c>
      <c r="H1002" s="22" t="s">
        <v>490</v>
      </c>
    </row>
    <row r="1003" spans="1:8" x14ac:dyDescent="0.25">
      <c r="A1003" s="20">
        <v>8</v>
      </c>
      <c r="B1003" s="6">
        <v>22451</v>
      </c>
      <c r="C1003" s="21" t="s">
        <v>932</v>
      </c>
      <c r="D1003" s="21" t="s">
        <v>57</v>
      </c>
      <c r="E1003" s="6">
        <v>1</v>
      </c>
      <c r="F1003" s="20">
        <v>1</v>
      </c>
      <c r="G1003" s="6">
        <f t="shared" si="39"/>
        <v>1</v>
      </c>
      <c r="H1003" s="22" t="s">
        <v>490</v>
      </c>
    </row>
    <row r="1004" spans="1:8" x14ac:dyDescent="0.25">
      <c r="A1004" s="20">
        <v>9</v>
      </c>
      <c r="B1004" s="6">
        <v>8067</v>
      </c>
      <c r="C1004" s="21" t="s">
        <v>933</v>
      </c>
      <c r="D1004" s="21" t="s">
        <v>57</v>
      </c>
      <c r="E1004" s="6">
        <v>1</v>
      </c>
      <c r="F1004" s="20">
        <v>1</v>
      </c>
      <c r="G1004" s="6">
        <f t="shared" si="39"/>
        <v>1</v>
      </c>
      <c r="H1004" s="22" t="s">
        <v>490</v>
      </c>
    </row>
    <row r="1005" spans="1:8" x14ac:dyDescent="0.25">
      <c r="A1005" s="20">
        <v>10</v>
      </c>
      <c r="B1005" s="6">
        <v>8183</v>
      </c>
      <c r="C1005" s="21" t="s">
        <v>934</v>
      </c>
      <c r="D1005" s="21" t="s">
        <v>57</v>
      </c>
      <c r="E1005" s="6">
        <v>3</v>
      </c>
      <c r="F1005" s="20">
        <v>552.16</v>
      </c>
      <c r="G1005" s="6">
        <f t="shared" si="39"/>
        <v>1656.48</v>
      </c>
      <c r="H1005" s="22" t="s">
        <v>490</v>
      </c>
    </row>
    <row r="1006" spans="1:8" x14ac:dyDescent="0.25">
      <c r="A1006" s="20">
        <v>11</v>
      </c>
      <c r="B1006" s="6">
        <v>8231</v>
      </c>
      <c r="C1006" s="21" t="s">
        <v>935</v>
      </c>
      <c r="D1006" s="21" t="s">
        <v>57</v>
      </c>
      <c r="E1006" s="6">
        <v>2</v>
      </c>
      <c r="F1006" s="20">
        <v>580.72</v>
      </c>
      <c r="G1006" s="6">
        <f t="shared" si="39"/>
        <v>1161.44</v>
      </c>
      <c r="H1006" s="22" t="s">
        <v>490</v>
      </c>
    </row>
    <row r="1007" spans="1:8" ht="30" x14ac:dyDescent="0.25">
      <c r="A1007" s="20">
        <v>12</v>
      </c>
      <c r="B1007" s="6">
        <v>8240</v>
      </c>
      <c r="C1007" s="23" t="s">
        <v>936</v>
      </c>
      <c r="D1007" s="21" t="s">
        <v>57</v>
      </c>
      <c r="E1007" s="6">
        <v>1</v>
      </c>
      <c r="F1007" s="20">
        <v>389.13</v>
      </c>
      <c r="G1007" s="6">
        <f t="shared" si="39"/>
        <v>389.13</v>
      </c>
      <c r="H1007" s="22" t="s">
        <v>490</v>
      </c>
    </row>
    <row r="1008" spans="1:8" x14ac:dyDescent="0.25">
      <c r="A1008" s="20">
        <v>13</v>
      </c>
      <c r="B1008" s="6">
        <v>8241</v>
      </c>
      <c r="C1008" s="21" t="s">
        <v>937</v>
      </c>
      <c r="D1008" s="21" t="s">
        <v>57</v>
      </c>
      <c r="E1008" s="6">
        <v>1</v>
      </c>
      <c r="F1008" s="20">
        <v>389.13</v>
      </c>
      <c r="G1008" s="6">
        <f t="shared" si="39"/>
        <v>389.13</v>
      </c>
      <c r="H1008" s="22" t="s">
        <v>490</v>
      </c>
    </row>
    <row r="1009" spans="1:8" x14ac:dyDescent="0.25">
      <c r="A1009" s="20">
        <v>14</v>
      </c>
      <c r="B1009" s="6">
        <v>30533</v>
      </c>
      <c r="C1009" s="21" t="s">
        <v>938</v>
      </c>
      <c r="D1009" s="21" t="s">
        <v>57</v>
      </c>
      <c r="E1009" s="6">
        <v>1</v>
      </c>
      <c r="F1009" s="20">
        <v>0.1</v>
      </c>
      <c r="G1009" s="6">
        <f t="shared" si="39"/>
        <v>0.1</v>
      </c>
      <c r="H1009" s="22" t="s">
        <v>490</v>
      </c>
    </row>
    <row r="1010" spans="1:8" x14ac:dyDescent="0.25">
      <c r="A1010" s="20">
        <v>15</v>
      </c>
      <c r="B1010" s="6">
        <v>30536</v>
      </c>
      <c r="C1010" s="21" t="s">
        <v>938</v>
      </c>
      <c r="D1010" s="21" t="s">
        <v>57</v>
      </c>
      <c r="E1010" s="6">
        <v>1</v>
      </c>
      <c r="F1010" s="20">
        <v>0.1</v>
      </c>
      <c r="G1010" s="6">
        <f t="shared" si="39"/>
        <v>0.1</v>
      </c>
      <c r="H1010" s="22" t="s">
        <v>490</v>
      </c>
    </row>
    <row r="1011" spans="1:8" x14ac:dyDescent="0.25">
      <c r="A1011" s="20">
        <v>16</v>
      </c>
      <c r="B1011" s="6">
        <v>30695</v>
      </c>
      <c r="C1011" s="21" t="s">
        <v>939</v>
      </c>
      <c r="D1011" s="21" t="s">
        <v>57</v>
      </c>
      <c r="E1011" s="6">
        <v>1</v>
      </c>
      <c r="F1011" s="7">
        <v>0.14000000000000001</v>
      </c>
      <c r="G1011" s="6">
        <f t="shared" si="39"/>
        <v>0.14000000000000001</v>
      </c>
      <c r="H1011" s="22" t="s">
        <v>490</v>
      </c>
    </row>
    <row r="1012" spans="1:8" x14ac:dyDescent="0.25">
      <c r="A1012" s="20">
        <v>17</v>
      </c>
      <c r="B1012" s="6">
        <v>30693</v>
      </c>
      <c r="C1012" s="21" t="s">
        <v>939</v>
      </c>
      <c r="D1012" s="21" t="s">
        <v>57</v>
      </c>
      <c r="E1012" s="6">
        <v>1</v>
      </c>
      <c r="F1012" s="7">
        <v>0.14000000000000001</v>
      </c>
      <c r="G1012" s="6">
        <f t="shared" si="39"/>
        <v>0.14000000000000001</v>
      </c>
      <c r="H1012" s="22" t="s">
        <v>490</v>
      </c>
    </row>
    <row r="1013" spans="1:8" x14ac:dyDescent="0.25">
      <c r="A1013" s="20">
        <v>18</v>
      </c>
      <c r="B1013" s="6">
        <v>8471</v>
      </c>
      <c r="C1013" s="21" t="s">
        <v>940</v>
      </c>
      <c r="D1013" s="21" t="s">
        <v>57</v>
      </c>
      <c r="E1013" s="6">
        <v>2</v>
      </c>
      <c r="F1013" s="20">
        <v>2722.72</v>
      </c>
      <c r="G1013" s="6">
        <f t="shared" si="39"/>
        <v>5445.44</v>
      </c>
      <c r="H1013" s="22" t="s">
        <v>490</v>
      </c>
    </row>
    <row r="1014" spans="1:8" x14ac:dyDescent="0.25">
      <c r="A1014" s="20">
        <v>19</v>
      </c>
      <c r="B1014" s="6">
        <v>8500</v>
      </c>
      <c r="C1014" s="21" t="s">
        <v>941</v>
      </c>
      <c r="D1014" s="21" t="s">
        <v>57</v>
      </c>
      <c r="E1014" s="6">
        <v>12</v>
      </c>
      <c r="F1014" s="20">
        <v>507.23</v>
      </c>
      <c r="G1014" s="6">
        <f t="shared" si="39"/>
        <v>6086.76</v>
      </c>
      <c r="H1014" s="22" t="s">
        <v>490</v>
      </c>
    </row>
    <row r="1015" spans="1:8" x14ac:dyDescent="0.25">
      <c r="A1015" s="20">
        <v>20</v>
      </c>
      <c r="B1015" s="6">
        <v>8512</v>
      </c>
      <c r="C1015" s="21" t="s">
        <v>942</v>
      </c>
      <c r="D1015" s="21" t="s">
        <v>57</v>
      </c>
      <c r="E1015" s="6">
        <v>2</v>
      </c>
      <c r="F1015" s="20">
        <v>407.05</v>
      </c>
      <c r="G1015" s="6">
        <f t="shared" si="39"/>
        <v>814.1</v>
      </c>
      <c r="H1015" s="22" t="s">
        <v>490</v>
      </c>
    </row>
    <row r="1016" spans="1:8" x14ac:dyDescent="0.25">
      <c r="A1016" s="20">
        <v>21</v>
      </c>
      <c r="B1016" s="6">
        <v>8513</v>
      </c>
      <c r="C1016" s="21" t="s">
        <v>943</v>
      </c>
      <c r="D1016" s="21" t="s">
        <v>57</v>
      </c>
      <c r="E1016" s="6">
        <v>2</v>
      </c>
      <c r="F1016" s="20">
        <v>778.26</v>
      </c>
      <c r="G1016" s="6">
        <f t="shared" si="39"/>
        <v>1556.52</v>
      </c>
      <c r="H1016" s="22" t="s">
        <v>490</v>
      </c>
    </row>
    <row r="1017" spans="1:8" x14ac:dyDescent="0.25">
      <c r="A1017" s="20">
        <v>22</v>
      </c>
      <c r="B1017" s="6">
        <v>8537</v>
      </c>
      <c r="C1017" s="21" t="s">
        <v>944</v>
      </c>
      <c r="D1017" s="21" t="s">
        <v>57</v>
      </c>
      <c r="E1017" s="6">
        <v>1</v>
      </c>
      <c r="F1017" s="20">
        <v>116.62</v>
      </c>
      <c r="G1017" s="6">
        <f t="shared" si="39"/>
        <v>116.62</v>
      </c>
      <c r="H1017" s="22" t="s">
        <v>490</v>
      </c>
    </row>
    <row r="1018" spans="1:8" x14ac:dyDescent="0.25">
      <c r="A1018" s="20">
        <v>23</v>
      </c>
      <c r="B1018" s="6">
        <v>8542</v>
      </c>
      <c r="C1018" s="21" t="s">
        <v>945</v>
      </c>
      <c r="D1018" s="21" t="s">
        <v>57</v>
      </c>
      <c r="E1018" s="6">
        <v>1</v>
      </c>
      <c r="F1018" s="20">
        <v>583.1</v>
      </c>
      <c r="G1018" s="6">
        <f t="shared" si="39"/>
        <v>583.1</v>
      </c>
      <c r="H1018" s="22" t="s">
        <v>490</v>
      </c>
    </row>
    <row r="1019" spans="1:8" x14ac:dyDescent="0.25">
      <c r="A1019" s="20">
        <v>24</v>
      </c>
      <c r="B1019" s="6">
        <v>13668</v>
      </c>
      <c r="C1019" s="21" t="s">
        <v>353</v>
      </c>
      <c r="D1019" s="21" t="s">
        <v>57</v>
      </c>
      <c r="E1019" s="6">
        <v>1</v>
      </c>
      <c r="F1019" s="20">
        <v>1500</v>
      </c>
      <c r="G1019" s="6">
        <f t="shared" si="39"/>
        <v>1500</v>
      </c>
      <c r="H1019" s="22" t="s">
        <v>490</v>
      </c>
    </row>
    <row r="1020" spans="1:8" x14ac:dyDescent="0.25">
      <c r="A1020" s="20">
        <v>25</v>
      </c>
      <c r="B1020" s="6">
        <v>136668</v>
      </c>
      <c r="C1020" s="21" t="s">
        <v>353</v>
      </c>
      <c r="D1020" s="21" t="s">
        <v>57</v>
      </c>
      <c r="E1020" s="6">
        <v>1</v>
      </c>
      <c r="F1020" s="20">
        <v>1000</v>
      </c>
      <c r="G1020" s="6">
        <f t="shared" si="39"/>
        <v>1000</v>
      </c>
      <c r="H1020" s="22" t="s">
        <v>490</v>
      </c>
    </row>
    <row r="1021" spans="1:8" x14ac:dyDescent="0.25">
      <c r="A1021" s="20">
        <v>26</v>
      </c>
      <c r="B1021" s="6">
        <v>8635</v>
      </c>
      <c r="C1021" s="21" t="s">
        <v>413</v>
      </c>
      <c r="D1021" s="21" t="s">
        <v>57</v>
      </c>
      <c r="E1021" s="6">
        <v>20</v>
      </c>
      <c r="F1021" s="20">
        <v>0.01</v>
      </c>
      <c r="G1021" s="6">
        <f t="shared" si="39"/>
        <v>0.2</v>
      </c>
      <c r="H1021" s="22" t="s">
        <v>490</v>
      </c>
    </row>
    <row r="1022" spans="1:8" x14ac:dyDescent="0.25">
      <c r="A1022" s="20">
        <v>27</v>
      </c>
      <c r="B1022" s="20">
        <v>8706</v>
      </c>
      <c r="C1022" s="28" t="s">
        <v>946</v>
      </c>
      <c r="D1022" s="21" t="s">
        <v>57</v>
      </c>
      <c r="E1022" s="20">
        <v>2</v>
      </c>
      <c r="F1022" s="20">
        <v>58.28</v>
      </c>
      <c r="G1022" s="6">
        <f t="shared" si="39"/>
        <v>116.56</v>
      </c>
      <c r="H1022" s="22" t="s">
        <v>490</v>
      </c>
    </row>
    <row r="1023" spans="1:8" x14ac:dyDescent="0.25">
      <c r="A1023" s="20">
        <v>28</v>
      </c>
      <c r="B1023" s="20">
        <v>27750</v>
      </c>
      <c r="C1023" s="28" t="s">
        <v>947</v>
      </c>
      <c r="D1023" s="21" t="s">
        <v>57</v>
      </c>
      <c r="E1023" s="20">
        <v>1</v>
      </c>
      <c r="F1023" s="20">
        <v>599.99</v>
      </c>
      <c r="G1023" s="6">
        <f t="shared" si="39"/>
        <v>599.99</v>
      </c>
      <c r="H1023" s="22" t="s">
        <v>490</v>
      </c>
    </row>
    <row r="1024" spans="1:8" x14ac:dyDescent="0.25">
      <c r="A1024" s="20">
        <v>29</v>
      </c>
      <c r="B1024" s="20">
        <v>8874</v>
      </c>
      <c r="C1024" s="28" t="s">
        <v>948</v>
      </c>
      <c r="D1024" s="21" t="s">
        <v>57</v>
      </c>
      <c r="E1024" s="20">
        <v>3</v>
      </c>
      <c r="F1024" s="20">
        <v>310.58999999999997</v>
      </c>
      <c r="G1024" s="6">
        <f t="shared" si="39"/>
        <v>931.77</v>
      </c>
      <c r="H1024" s="22" t="s">
        <v>490</v>
      </c>
    </row>
    <row r="1025" spans="1:8" x14ac:dyDescent="0.25">
      <c r="A1025" s="20">
        <v>30</v>
      </c>
      <c r="B1025" s="20">
        <v>8875</v>
      </c>
      <c r="C1025" s="28" t="s">
        <v>949</v>
      </c>
      <c r="D1025" s="21" t="s">
        <v>57</v>
      </c>
      <c r="E1025" s="20">
        <v>6</v>
      </c>
      <c r="F1025" s="20">
        <v>101.15</v>
      </c>
      <c r="G1025" s="6">
        <f t="shared" si="39"/>
        <v>606.90000000000009</v>
      </c>
      <c r="H1025" s="22" t="s">
        <v>490</v>
      </c>
    </row>
    <row r="1026" spans="1:8" x14ac:dyDescent="0.25">
      <c r="A1026" s="20">
        <v>31</v>
      </c>
      <c r="B1026" s="20">
        <v>8876</v>
      </c>
      <c r="C1026" s="28" t="s">
        <v>950</v>
      </c>
      <c r="D1026" s="21" t="s">
        <v>57</v>
      </c>
      <c r="E1026" s="20">
        <v>3</v>
      </c>
      <c r="F1026" s="20">
        <v>310.58999999999997</v>
      </c>
      <c r="G1026" s="6">
        <f t="shared" si="39"/>
        <v>931.77</v>
      </c>
      <c r="H1026" s="22" t="s">
        <v>490</v>
      </c>
    </row>
    <row r="1027" spans="1:8" x14ac:dyDescent="0.25">
      <c r="A1027" s="20">
        <v>32</v>
      </c>
      <c r="B1027" s="20">
        <v>9416</v>
      </c>
      <c r="C1027" s="28" t="s">
        <v>951</v>
      </c>
      <c r="D1027" s="21" t="s">
        <v>57</v>
      </c>
      <c r="E1027" s="20">
        <v>1</v>
      </c>
      <c r="F1027" s="20">
        <v>128.52000000000001</v>
      </c>
      <c r="G1027" s="6">
        <f t="shared" si="39"/>
        <v>128.52000000000001</v>
      </c>
      <c r="H1027" s="22" t="s">
        <v>490</v>
      </c>
    </row>
    <row r="1028" spans="1:8" x14ac:dyDescent="0.25">
      <c r="A1028" s="20">
        <v>33</v>
      </c>
      <c r="B1028" s="20">
        <v>9492</v>
      </c>
      <c r="C1028" s="28" t="s">
        <v>952</v>
      </c>
      <c r="D1028" s="21" t="s">
        <v>57</v>
      </c>
      <c r="E1028" s="20">
        <v>4</v>
      </c>
      <c r="F1028" s="20">
        <v>369.13</v>
      </c>
      <c r="G1028" s="6">
        <f t="shared" ref="G1028:G1046" si="40">(E1028*F1028)</f>
        <v>1476.52</v>
      </c>
      <c r="H1028" s="22" t="s">
        <v>490</v>
      </c>
    </row>
    <row r="1029" spans="1:8" x14ac:dyDescent="0.25">
      <c r="A1029" s="20">
        <v>34</v>
      </c>
      <c r="B1029" s="20">
        <v>9493</v>
      </c>
      <c r="C1029" s="28" t="s">
        <v>953</v>
      </c>
      <c r="D1029" s="21" t="s">
        <v>57</v>
      </c>
      <c r="E1029" s="20">
        <v>2</v>
      </c>
      <c r="F1029" s="20">
        <v>349.86</v>
      </c>
      <c r="G1029" s="6">
        <f t="shared" si="40"/>
        <v>699.72</v>
      </c>
      <c r="H1029" s="22" t="s">
        <v>490</v>
      </c>
    </row>
    <row r="1030" spans="1:8" x14ac:dyDescent="0.25">
      <c r="A1030" s="20">
        <v>35</v>
      </c>
      <c r="B1030" s="20">
        <v>9494</v>
      </c>
      <c r="C1030" s="28" t="s">
        <v>954</v>
      </c>
      <c r="D1030" s="21" t="s">
        <v>57</v>
      </c>
      <c r="E1030" s="20">
        <v>2</v>
      </c>
      <c r="F1030" s="20">
        <v>389.13</v>
      </c>
      <c r="G1030" s="6">
        <f t="shared" si="40"/>
        <v>778.26</v>
      </c>
      <c r="H1030" s="22" t="s">
        <v>490</v>
      </c>
    </row>
    <row r="1031" spans="1:8" x14ac:dyDescent="0.25">
      <c r="A1031" s="20">
        <v>36</v>
      </c>
      <c r="B1031" s="20">
        <v>9508</v>
      </c>
      <c r="C1031" s="28" t="s">
        <v>955</v>
      </c>
      <c r="D1031" s="21" t="s">
        <v>57</v>
      </c>
      <c r="E1031" s="20">
        <v>7</v>
      </c>
      <c r="F1031" s="20">
        <v>104.72</v>
      </c>
      <c r="G1031" s="6">
        <f t="shared" si="40"/>
        <v>733.04</v>
      </c>
      <c r="H1031" s="22" t="s">
        <v>490</v>
      </c>
    </row>
    <row r="1032" spans="1:8" x14ac:dyDescent="0.25">
      <c r="A1032" s="20">
        <v>37</v>
      </c>
      <c r="B1032" s="20">
        <v>9509</v>
      </c>
      <c r="C1032" s="28" t="s">
        <v>956</v>
      </c>
      <c r="D1032" s="21" t="s">
        <v>57</v>
      </c>
      <c r="E1032" s="20">
        <v>2</v>
      </c>
      <c r="F1032" s="20">
        <v>97.58</v>
      </c>
      <c r="G1032" s="6">
        <f t="shared" si="40"/>
        <v>195.16</v>
      </c>
      <c r="H1032" s="22" t="s">
        <v>490</v>
      </c>
    </row>
    <row r="1033" spans="1:8" x14ac:dyDescent="0.25">
      <c r="A1033" s="20">
        <v>38</v>
      </c>
      <c r="B1033" s="20">
        <v>9539</v>
      </c>
      <c r="C1033" s="28" t="s">
        <v>957</v>
      </c>
      <c r="D1033" s="21" t="s">
        <v>57</v>
      </c>
      <c r="E1033" s="20">
        <v>6</v>
      </c>
      <c r="F1033" s="20">
        <v>243.46</v>
      </c>
      <c r="G1033" s="6">
        <f t="shared" si="40"/>
        <v>1460.76</v>
      </c>
      <c r="H1033" s="22" t="s">
        <v>490</v>
      </c>
    </row>
    <row r="1034" spans="1:8" x14ac:dyDescent="0.25">
      <c r="A1034" s="20">
        <v>39</v>
      </c>
      <c r="B1034" s="20">
        <v>9545</v>
      </c>
      <c r="C1034" s="28" t="s">
        <v>958</v>
      </c>
      <c r="D1034" s="21" t="s">
        <v>57</v>
      </c>
      <c r="E1034" s="20">
        <v>4</v>
      </c>
      <c r="F1034" s="20">
        <v>116.62</v>
      </c>
      <c r="G1034" s="6">
        <f t="shared" si="40"/>
        <v>466.48</v>
      </c>
      <c r="H1034" s="22" t="s">
        <v>490</v>
      </c>
    </row>
    <row r="1035" spans="1:8" x14ac:dyDescent="0.25">
      <c r="A1035" s="20">
        <v>40</v>
      </c>
      <c r="B1035" s="20">
        <v>9548</v>
      </c>
      <c r="C1035" s="28" t="s">
        <v>959</v>
      </c>
      <c r="D1035" s="21" t="s">
        <v>57</v>
      </c>
      <c r="E1035" s="20">
        <v>2</v>
      </c>
      <c r="F1035" s="20">
        <v>855.61</v>
      </c>
      <c r="G1035" s="6">
        <f t="shared" si="40"/>
        <v>1711.22</v>
      </c>
      <c r="H1035" s="22" t="s">
        <v>490</v>
      </c>
    </row>
    <row r="1036" spans="1:8" x14ac:dyDescent="0.25">
      <c r="A1036" s="20">
        <v>41</v>
      </c>
      <c r="B1036" s="20">
        <v>9557</v>
      </c>
      <c r="C1036" s="28" t="s">
        <v>960</v>
      </c>
      <c r="D1036" s="21" t="s">
        <v>57</v>
      </c>
      <c r="E1036" s="20">
        <v>6</v>
      </c>
      <c r="F1036" s="20">
        <v>233.24</v>
      </c>
      <c r="G1036" s="6">
        <f t="shared" si="40"/>
        <v>1399.44</v>
      </c>
      <c r="H1036" s="22" t="s">
        <v>490</v>
      </c>
    </row>
    <row r="1037" spans="1:8" x14ac:dyDescent="0.25">
      <c r="A1037" s="20">
        <v>42</v>
      </c>
      <c r="B1037" s="20">
        <v>9558</v>
      </c>
      <c r="C1037" s="28" t="s">
        <v>961</v>
      </c>
      <c r="D1037" s="21" t="s">
        <v>57</v>
      </c>
      <c r="E1037" s="20">
        <v>2</v>
      </c>
      <c r="F1037" s="20">
        <v>272.51</v>
      </c>
      <c r="G1037" s="6">
        <f t="shared" si="40"/>
        <v>545.02</v>
      </c>
      <c r="H1037" s="22" t="s">
        <v>490</v>
      </c>
    </row>
    <row r="1038" spans="1:8" x14ac:dyDescent="0.25">
      <c r="A1038" s="20">
        <v>43</v>
      </c>
      <c r="B1038" s="20">
        <v>9559</v>
      </c>
      <c r="C1038" s="28" t="s">
        <v>962</v>
      </c>
      <c r="D1038" s="21" t="s">
        <v>57</v>
      </c>
      <c r="E1038" s="20">
        <v>2</v>
      </c>
      <c r="F1038" s="20">
        <v>233.24</v>
      </c>
      <c r="G1038" s="6">
        <f t="shared" si="40"/>
        <v>466.48</v>
      </c>
      <c r="H1038" s="22" t="s">
        <v>490</v>
      </c>
    </row>
    <row r="1039" spans="1:8" x14ac:dyDescent="0.25">
      <c r="A1039" s="20">
        <v>44</v>
      </c>
      <c r="B1039" s="20">
        <v>9572</v>
      </c>
      <c r="C1039" s="28" t="s">
        <v>963</v>
      </c>
      <c r="D1039" s="21" t="s">
        <v>57</v>
      </c>
      <c r="E1039" s="20">
        <v>8</v>
      </c>
      <c r="F1039" s="20">
        <v>104.72</v>
      </c>
      <c r="G1039" s="6">
        <f t="shared" si="40"/>
        <v>837.76</v>
      </c>
      <c r="H1039" s="22" t="s">
        <v>490</v>
      </c>
    </row>
    <row r="1040" spans="1:8" x14ac:dyDescent="0.25">
      <c r="A1040" s="20">
        <v>45</v>
      </c>
      <c r="B1040" s="20">
        <v>9574</v>
      </c>
      <c r="C1040" s="28" t="s">
        <v>964</v>
      </c>
      <c r="D1040" s="21" t="s">
        <v>57</v>
      </c>
      <c r="E1040" s="20">
        <v>9</v>
      </c>
      <c r="F1040" s="20">
        <v>239.19</v>
      </c>
      <c r="G1040" s="6">
        <f t="shared" si="40"/>
        <v>2152.71</v>
      </c>
      <c r="H1040" s="22" t="s">
        <v>490</v>
      </c>
    </row>
    <row r="1041" spans="1:8" x14ac:dyDescent="0.25">
      <c r="A1041" s="20">
        <v>46</v>
      </c>
      <c r="B1041" s="20">
        <v>9609</v>
      </c>
      <c r="C1041" s="28" t="s">
        <v>965</v>
      </c>
      <c r="D1041" s="21" t="s">
        <v>57</v>
      </c>
      <c r="E1041" s="20">
        <v>2</v>
      </c>
      <c r="F1041" s="20">
        <v>272.51</v>
      </c>
      <c r="G1041" s="6">
        <f t="shared" si="40"/>
        <v>545.02</v>
      </c>
      <c r="H1041" s="22" t="s">
        <v>490</v>
      </c>
    </row>
    <row r="1042" spans="1:8" x14ac:dyDescent="0.25">
      <c r="A1042" s="20">
        <v>47</v>
      </c>
      <c r="B1042" s="20">
        <v>13209</v>
      </c>
      <c r="C1042" s="28" t="s">
        <v>966</v>
      </c>
      <c r="D1042" s="21" t="s">
        <v>57</v>
      </c>
      <c r="E1042" s="20">
        <v>10</v>
      </c>
      <c r="F1042" s="20">
        <v>37.94</v>
      </c>
      <c r="G1042" s="6">
        <f t="shared" si="40"/>
        <v>379.4</v>
      </c>
      <c r="H1042" s="22" t="s">
        <v>490</v>
      </c>
    </row>
    <row r="1043" spans="1:8" x14ac:dyDescent="0.25">
      <c r="A1043" s="20">
        <v>48</v>
      </c>
      <c r="B1043" s="20">
        <v>9627</v>
      </c>
      <c r="C1043" s="28" t="s">
        <v>967</v>
      </c>
      <c r="D1043" s="21" t="s">
        <v>57</v>
      </c>
      <c r="E1043" s="20">
        <v>2</v>
      </c>
      <c r="F1043" s="20">
        <v>178.5</v>
      </c>
      <c r="G1043" s="6">
        <f t="shared" si="40"/>
        <v>357</v>
      </c>
      <c r="H1043" s="22" t="s">
        <v>490</v>
      </c>
    </row>
    <row r="1044" spans="1:8" x14ac:dyDescent="0.25">
      <c r="A1044" s="20">
        <v>49</v>
      </c>
      <c r="B1044" s="20">
        <v>9752</v>
      </c>
      <c r="C1044" s="28" t="s">
        <v>968</v>
      </c>
      <c r="D1044" s="21" t="s">
        <v>57</v>
      </c>
      <c r="E1044" s="20">
        <v>4</v>
      </c>
      <c r="F1044" s="20">
        <v>100.21</v>
      </c>
      <c r="G1044" s="6">
        <f t="shared" si="40"/>
        <v>400.84</v>
      </c>
      <c r="H1044" s="22" t="s">
        <v>490</v>
      </c>
    </row>
    <row r="1045" spans="1:8" x14ac:dyDescent="0.25">
      <c r="A1045" s="20">
        <v>50</v>
      </c>
      <c r="B1045" s="20">
        <v>9951</v>
      </c>
      <c r="C1045" s="28" t="s">
        <v>969</v>
      </c>
      <c r="D1045" s="21" t="s">
        <v>57</v>
      </c>
      <c r="E1045" s="20">
        <v>2</v>
      </c>
      <c r="F1045" s="20">
        <v>855.61</v>
      </c>
      <c r="G1045" s="6">
        <f t="shared" si="40"/>
        <v>1711.22</v>
      </c>
      <c r="H1045" s="22" t="s">
        <v>490</v>
      </c>
    </row>
    <row r="1046" spans="1:8" x14ac:dyDescent="0.25">
      <c r="A1046" s="20">
        <v>51</v>
      </c>
      <c r="B1046" s="20">
        <v>29087</v>
      </c>
      <c r="C1046" s="28" t="s">
        <v>970</v>
      </c>
      <c r="D1046" s="21" t="s">
        <v>57</v>
      </c>
      <c r="E1046" s="20">
        <v>1</v>
      </c>
      <c r="F1046" s="20">
        <v>3570</v>
      </c>
      <c r="G1046" s="6">
        <f t="shared" si="40"/>
        <v>3570</v>
      </c>
      <c r="H1046" s="22" t="s">
        <v>490</v>
      </c>
    </row>
    <row r="1047" spans="1:8" x14ac:dyDescent="0.25">
      <c r="A1047" s="30"/>
      <c r="B1047" s="30" t="s">
        <v>43</v>
      </c>
      <c r="C1047" s="30"/>
      <c r="D1047" s="30"/>
      <c r="E1047" s="30"/>
      <c r="F1047" s="30"/>
      <c r="G1047" s="130">
        <f>SUM(G996:G1046)</f>
        <v>47831.290000000008</v>
      </c>
      <c r="H1047" s="30"/>
    </row>
    <row r="1048" spans="1:8" ht="24.95" customHeight="1" x14ac:dyDescent="0.25">
      <c r="A1048" s="20"/>
      <c r="B1048" s="205" t="s">
        <v>973</v>
      </c>
      <c r="C1048" s="206"/>
      <c r="D1048" s="20"/>
      <c r="E1048" s="20"/>
      <c r="F1048" s="20"/>
      <c r="G1048" s="31"/>
      <c r="H1048" s="20"/>
    </row>
    <row r="1049" spans="1:8" x14ac:dyDescent="0.25">
      <c r="A1049" s="20">
        <v>1</v>
      </c>
      <c r="B1049" s="6"/>
      <c r="C1049" s="6" t="s">
        <v>974</v>
      </c>
      <c r="D1049" s="6" t="s">
        <v>57</v>
      </c>
      <c r="E1049" s="6">
        <v>1</v>
      </c>
      <c r="F1049" s="7">
        <v>14.15</v>
      </c>
      <c r="G1049" s="7">
        <f t="shared" ref="G1049:G1065" si="41">(E1049*F1049)</f>
        <v>14.15</v>
      </c>
      <c r="H1049" s="22" t="s">
        <v>490</v>
      </c>
    </row>
    <row r="1050" spans="1:8" x14ac:dyDescent="0.25">
      <c r="A1050" s="20">
        <v>2</v>
      </c>
      <c r="B1050" s="92">
        <v>20156</v>
      </c>
      <c r="C1050" s="6" t="s">
        <v>975</v>
      </c>
      <c r="D1050" s="6" t="s">
        <v>57</v>
      </c>
      <c r="E1050" s="6">
        <v>2</v>
      </c>
      <c r="F1050" s="20">
        <v>434</v>
      </c>
      <c r="G1050" s="7">
        <f t="shared" si="41"/>
        <v>868</v>
      </c>
      <c r="H1050" s="22" t="s">
        <v>490</v>
      </c>
    </row>
    <row r="1051" spans="1:8" x14ac:dyDescent="0.25">
      <c r="A1051" s="20">
        <v>3</v>
      </c>
      <c r="B1051" s="6">
        <v>9235</v>
      </c>
      <c r="C1051" s="6" t="s">
        <v>976</v>
      </c>
      <c r="D1051" s="6" t="s">
        <v>57</v>
      </c>
      <c r="E1051" s="6">
        <v>1</v>
      </c>
      <c r="F1051" s="20">
        <v>522.01</v>
      </c>
      <c r="G1051" s="7">
        <f t="shared" si="41"/>
        <v>522.01</v>
      </c>
      <c r="H1051" s="22" t="s">
        <v>490</v>
      </c>
    </row>
    <row r="1052" spans="1:8" x14ac:dyDescent="0.25">
      <c r="A1052" s="20">
        <v>4</v>
      </c>
      <c r="B1052" s="6">
        <v>3875</v>
      </c>
      <c r="C1052" s="6" t="s">
        <v>977</v>
      </c>
      <c r="D1052" s="6" t="s">
        <v>57</v>
      </c>
      <c r="E1052" s="6">
        <v>1</v>
      </c>
      <c r="F1052" s="20">
        <v>4</v>
      </c>
      <c r="G1052" s="7">
        <f t="shared" si="41"/>
        <v>4</v>
      </c>
      <c r="H1052" s="22" t="s">
        <v>490</v>
      </c>
    </row>
    <row r="1053" spans="1:8" x14ac:dyDescent="0.25">
      <c r="A1053" s="20">
        <v>5</v>
      </c>
      <c r="B1053" s="6">
        <v>7563</v>
      </c>
      <c r="C1053" s="6" t="s">
        <v>978</v>
      </c>
      <c r="D1053" s="6" t="s">
        <v>57</v>
      </c>
      <c r="E1053" s="6">
        <v>1</v>
      </c>
      <c r="F1053" s="20">
        <v>4</v>
      </c>
      <c r="G1053" s="7">
        <f t="shared" si="41"/>
        <v>4</v>
      </c>
      <c r="H1053" s="22" t="s">
        <v>490</v>
      </c>
    </row>
    <row r="1054" spans="1:8" x14ac:dyDescent="0.25">
      <c r="A1054" s="20">
        <v>6</v>
      </c>
      <c r="B1054" s="6">
        <v>3816</v>
      </c>
      <c r="C1054" s="6" t="s">
        <v>979</v>
      </c>
      <c r="D1054" s="6" t="s">
        <v>57</v>
      </c>
      <c r="E1054" s="6">
        <v>1</v>
      </c>
      <c r="F1054" s="20">
        <v>6</v>
      </c>
      <c r="G1054" s="7">
        <f t="shared" si="41"/>
        <v>6</v>
      </c>
      <c r="H1054" s="22" t="s">
        <v>490</v>
      </c>
    </row>
    <row r="1055" spans="1:8" x14ac:dyDescent="0.25">
      <c r="A1055" s="20">
        <v>7</v>
      </c>
      <c r="B1055" s="6">
        <v>7799</v>
      </c>
      <c r="C1055" s="6" t="s">
        <v>980</v>
      </c>
      <c r="D1055" s="6" t="s">
        <v>57</v>
      </c>
      <c r="E1055" s="6">
        <v>2</v>
      </c>
      <c r="F1055" s="20">
        <v>6.71</v>
      </c>
      <c r="G1055" s="7">
        <f t="shared" si="41"/>
        <v>13.42</v>
      </c>
      <c r="H1055" s="22" t="s">
        <v>490</v>
      </c>
    </row>
    <row r="1056" spans="1:8" x14ac:dyDescent="0.25">
      <c r="A1056" s="20">
        <v>8</v>
      </c>
      <c r="B1056" s="6">
        <v>8679</v>
      </c>
      <c r="C1056" s="6" t="s">
        <v>981</v>
      </c>
      <c r="D1056" s="6" t="s">
        <v>57</v>
      </c>
      <c r="E1056" s="6">
        <v>1</v>
      </c>
      <c r="F1056" s="20">
        <v>110</v>
      </c>
      <c r="G1056" s="7">
        <f t="shared" si="41"/>
        <v>110</v>
      </c>
      <c r="H1056" s="22" t="s">
        <v>490</v>
      </c>
    </row>
    <row r="1057" spans="1:8" x14ac:dyDescent="0.25">
      <c r="A1057" s="20">
        <v>9</v>
      </c>
      <c r="B1057" s="6">
        <v>8027</v>
      </c>
      <c r="C1057" s="6" t="s">
        <v>982</v>
      </c>
      <c r="D1057" s="6" t="s">
        <v>57</v>
      </c>
      <c r="E1057" s="6">
        <v>1</v>
      </c>
      <c r="F1057" s="20">
        <v>254</v>
      </c>
      <c r="G1057" s="7">
        <f t="shared" si="41"/>
        <v>254</v>
      </c>
      <c r="H1057" s="22" t="s">
        <v>490</v>
      </c>
    </row>
    <row r="1058" spans="1:8" x14ac:dyDescent="0.25">
      <c r="A1058" s="20">
        <v>10</v>
      </c>
      <c r="B1058" s="6">
        <v>8376</v>
      </c>
      <c r="C1058" s="6" t="s">
        <v>983</v>
      </c>
      <c r="D1058" s="6" t="s">
        <v>57</v>
      </c>
      <c r="E1058" s="6">
        <v>1</v>
      </c>
      <c r="F1058" s="20">
        <v>75</v>
      </c>
      <c r="G1058" s="7">
        <f t="shared" si="41"/>
        <v>75</v>
      </c>
      <c r="H1058" s="22" t="s">
        <v>490</v>
      </c>
    </row>
    <row r="1059" spans="1:8" x14ac:dyDescent="0.25">
      <c r="A1059" s="20">
        <v>11</v>
      </c>
      <c r="B1059" s="6">
        <v>8717</v>
      </c>
      <c r="C1059" s="6" t="s">
        <v>984</v>
      </c>
      <c r="D1059" s="6" t="s">
        <v>57</v>
      </c>
      <c r="E1059" s="6">
        <v>1</v>
      </c>
      <c r="F1059" s="20">
        <v>160</v>
      </c>
      <c r="G1059" s="7">
        <f t="shared" si="41"/>
        <v>160</v>
      </c>
      <c r="H1059" s="22" t="s">
        <v>490</v>
      </c>
    </row>
    <row r="1060" spans="1:8" x14ac:dyDescent="0.25">
      <c r="A1060" s="20">
        <v>12</v>
      </c>
      <c r="B1060" s="6">
        <v>9150</v>
      </c>
      <c r="C1060" s="6" t="s">
        <v>985</v>
      </c>
      <c r="D1060" s="6" t="s">
        <v>57</v>
      </c>
      <c r="E1060" s="6">
        <v>1</v>
      </c>
      <c r="F1060" s="20">
        <v>290.5</v>
      </c>
      <c r="G1060" s="7">
        <f t="shared" si="41"/>
        <v>290.5</v>
      </c>
      <c r="H1060" s="22" t="s">
        <v>490</v>
      </c>
    </row>
    <row r="1061" spans="1:8" x14ac:dyDescent="0.25">
      <c r="A1061" s="20">
        <v>13</v>
      </c>
      <c r="B1061" s="6">
        <v>9151</v>
      </c>
      <c r="C1061" s="6" t="s">
        <v>986</v>
      </c>
      <c r="D1061" s="6" t="s">
        <v>57</v>
      </c>
      <c r="E1061" s="6">
        <v>1</v>
      </c>
      <c r="F1061" s="20">
        <v>290.5</v>
      </c>
      <c r="G1061" s="7">
        <f t="shared" si="41"/>
        <v>290.5</v>
      </c>
      <c r="H1061" s="22" t="s">
        <v>490</v>
      </c>
    </row>
    <row r="1062" spans="1:8" x14ac:dyDescent="0.25">
      <c r="A1062" s="20">
        <v>14</v>
      </c>
      <c r="B1062" s="6">
        <v>9153</v>
      </c>
      <c r="C1062" s="6" t="s">
        <v>987</v>
      </c>
      <c r="D1062" s="6" t="s">
        <v>57</v>
      </c>
      <c r="E1062" s="6">
        <v>1</v>
      </c>
      <c r="F1062" s="20">
        <v>65</v>
      </c>
      <c r="G1062" s="7">
        <f t="shared" si="41"/>
        <v>65</v>
      </c>
      <c r="H1062" s="22" t="s">
        <v>490</v>
      </c>
    </row>
    <row r="1063" spans="1:8" x14ac:dyDescent="0.25">
      <c r="A1063" s="20">
        <v>15</v>
      </c>
      <c r="B1063" s="6">
        <v>10324</v>
      </c>
      <c r="C1063" s="6" t="s">
        <v>988</v>
      </c>
      <c r="D1063" s="6" t="s">
        <v>57</v>
      </c>
      <c r="E1063" s="6">
        <v>1</v>
      </c>
      <c r="F1063" s="20">
        <v>45</v>
      </c>
      <c r="G1063" s="7">
        <f t="shared" si="41"/>
        <v>45</v>
      </c>
      <c r="H1063" s="22" t="s">
        <v>490</v>
      </c>
    </row>
    <row r="1064" spans="1:8" x14ac:dyDescent="0.25">
      <c r="A1064" s="20">
        <v>16</v>
      </c>
      <c r="B1064" s="6">
        <v>7419</v>
      </c>
      <c r="C1064" s="6" t="s">
        <v>989</v>
      </c>
      <c r="D1064" s="6" t="s">
        <v>57</v>
      </c>
      <c r="E1064" s="6">
        <v>3</v>
      </c>
      <c r="F1064" s="20">
        <v>330</v>
      </c>
      <c r="G1064" s="7">
        <f t="shared" si="41"/>
        <v>990</v>
      </c>
      <c r="H1064" s="22" t="s">
        <v>490</v>
      </c>
    </row>
    <row r="1065" spans="1:8" x14ac:dyDescent="0.25">
      <c r="A1065" s="20">
        <v>17</v>
      </c>
      <c r="B1065" s="6">
        <v>27013</v>
      </c>
      <c r="C1065" s="6" t="s">
        <v>990</v>
      </c>
      <c r="D1065" s="6" t="s">
        <v>57</v>
      </c>
      <c r="E1065" s="6">
        <v>1</v>
      </c>
      <c r="F1065" s="20">
        <v>357</v>
      </c>
      <c r="G1065" s="7">
        <f t="shared" si="41"/>
        <v>357</v>
      </c>
      <c r="H1065" s="22" t="s">
        <v>490</v>
      </c>
    </row>
    <row r="1066" spans="1:8" x14ac:dyDescent="0.25">
      <c r="A1066" s="30"/>
      <c r="B1066" s="30" t="s">
        <v>43</v>
      </c>
      <c r="C1066" s="30"/>
      <c r="D1066" s="30"/>
      <c r="E1066" s="30"/>
      <c r="F1066" s="30"/>
      <c r="G1066" s="130">
        <f>SUM(G1049:G1065)</f>
        <v>4068.58</v>
      </c>
      <c r="H1066" s="30"/>
    </row>
    <row r="1067" spans="1:8" ht="24.95" customHeight="1" x14ac:dyDescent="0.25">
      <c r="A1067" s="20"/>
      <c r="B1067" s="205" t="s">
        <v>991</v>
      </c>
      <c r="C1067" s="206"/>
      <c r="D1067" s="20"/>
      <c r="E1067" s="20"/>
      <c r="F1067" s="20"/>
      <c r="G1067" s="31"/>
      <c r="H1067" s="20"/>
    </row>
    <row r="1068" spans="1:8" x14ac:dyDescent="0.25">
      <c r="A1068" s="20">
        <v>1</v>
      </c>
      <c r="B1068" s="92">
        <v>10230</v>
      </c>
      <c r="C1068" s="93" t="s">
        <v>992</v>
      </c>
      <c r="D1068" s="6" t="s">
        <v>57</v>
      </c>
      <c r="E1068" s="6">
        <v>1</v>
      </c>
      <c r="F1068" s="6">
        <v>78.739999999999995</v>
      </c>
      <c r="G1068" s="6">
        <f>(E1068*F1068)</f>
        <v>78.739999999999995</v>
      </c>
      <c r="H1068" s="22" t="s">
        <v>490</v>
      </c>
    </row>
    <row r="1069" spans="1:8" x14ac:dyDescent="0.25">
      <c r="A1069" s="20">
        <v>2</v>
      </c>
      <c r="B1069" s="6">
        <v>21106</v>
      </c>
      <c r="C1069" s="93" t="s">
        <v>993</v>
      </c>
      <c r="D1069" s="6" t="s">
        <v>57</v>
      </c>
      <c r="E1069" s="6">
        <v>1</v>
      </c>
      <c r="F1069" s="6">
        <v>0.25</v>
      </c>
      <c r="G1069" s="6">
        <f>(E1069*F1069)</f>
        <v>0.25</v>
      </c>
      <c r="H1069" s="22" t="s">
        <v>490</v>
      </c>
    </row>
    <row r="1070" spans="1:8" x14ac:dyDescent="0.25">
      <c r="A1070" s="20">
        <v>3</v>
      </c>
      <c r="B1070" s="6">
        <v>21425</v>
      </c>
      <c r="C1070" s="93" t="s">
        <v>993</v>
      </c>
      <c r="D1070" s="6" t="s">
        <v>57</v>
      </c>
      <c r="E1070" s="6">
        <v>1</v>
      </c>
      <c r="F1070" s="6">
        <v>0.25</v>
      </c>
      <c r="G1070" s="6">
        <f>(E1070*F1070)</f>
        <v>0.25</v>
      </c>
      <c r="H1070" s="22" t="s">
        <v>490</v>
      </c>
    </row>
    <row r="1071" spans="1:8" x14ac:dyDescent="0.25">
      <c r="A1071" s="20">
        <v>4</v>
      </c>
      <c r="B1071" s="6">
        <v>9996</v>
      </c>
      <c r="C1071" s="93" t="s">
        <v>994</v>
      </c>
      <c r="D1071" s="21" t="s">
        <v>57</v>
      </c>
      <c r="E1071" s="6">
        <v>1</v>
      </c>
      <c r="F1071" s="6">
        <v>43.45</v>
      </c>
      <c r="G1071" s="6">
        <f>(E1071*F1071)</f>
        <v>43.45</v>
      </c>
      <c r="H1071" s="22" t="s">
        <v>490</v>
      </c>
    </row>
    <row r="1072" spans="1:8" x14ac:dyDescent="0.25">
      <c r="A1072" s="30"/>
      <c r="B1072" s="30" t="s">
        <v>43</v>
      </c>
      <c r="C1072" s="30"/>
      <c r="D1072" s="30"/>
      <c r="E1072" s="30"/>
      <c r="F1072" s="30"/>
      <c r="G1072" s="130">
        <f>SUM(G1068:G1071)</f>
        <v>122.69</v>
      </c>
      <c r="H1072" s="30"/>
    </row>
    <row r="1073" spans="1:8" ht="24.95" customHeight="1" x14ac:dyDescent="0.25">
      <c r="A1073" s="20"/>
      <c r="B1073" s="205" t="s">
        <v>995</v>
      </c>
      <c r="C1073" s="206"/>
      <c r="D1073" s="20"/>
      <c r="E1073" s="20"/>
      <c r="F1073" s="20"/>
      <c r="G1073" s="31"/>
      <c r="H1073" s="20"/>
    </row>
    <row r="1074" spans="1:8" x14ac:dyDescent="0.25">
      <c r="A1074" s="6">
        <v>1</v>
      </c>
      <c r="B1074" s="92">
        <v>9059</v>
      </c>
      <c r="C1074" s="93" t="s">
        <v>996</v>
      </c>
      <c r="D1074" s="6" t="s">
        <v>57</v>
      </c>
      <c r="E1074" s="6">
        <v>1</v>
      </c>
      <c r="F1074" s="6">
        <v>0.02</v>
      </c>
      <c r="G1074" s="6">
        <v>0.02</v>
      </c>
      <c r="H1074" s="22" t="s">
        <v>490</v>
      </c>
    </row>
    <row r="1075" spans="1:8" x14ac:dyDescent="0.25">
      <c r="A1075" s="6">
        <v>2</v>
      </c>
      <c r="B1075" s="92">
        <v>25284</v>
      </c>
      <c r="C1075" s="93" t="s">
        <v>997</v>
      </c>
      <c r="D1075" s="21" t="s">
        <v>57</v>
      </c>
      <c r="E1075" s="6">
        <v>2</v>
      </c>
      <c r="F1075" s="6">
        <v>75</v>
      </c>
      <c r="G1075" s="20">
        <v>150</v>
      </c>
      <c r="H1075" s="22" t="s">
        <v>490</v>
      </c>
    </row>
    <row r="1076" spans="1:8" x14ac:dyDescent="0.25">
      <c r="A1076" s="30"/>
      <c r="B1076" s="30" t="s">
        <v>43</v>
      </c>
      <c r="C1076" s="30"/>
      <c r="D1076" s="30"/>
      <c r="E1076" s="30"/>
      <c r="F1076" s="30"/>
      <c r="G1076" s="130">
        <f>SUM(G1074:G1075)</f>
        <v>150.02000000000001</v>
      </c>
      <c r="H1076" s="30"/>
    </row>
    <row r="1077" spans="1:8" ht="24.95" customHeight="1" x14ac:dyDescent="0.25">
      <c r="A1077" s="20"/>
      <c r="B1077" s="203" t="s">
        <v>998</v>
      </c>
      <c r="C1077" s="204"/>
      <c r="D1077" s="20"/>
      <c r="E1077" s="20"/>
      <c r="F1077" s="20"/>
      <c r="G1077" s="31"/>
      <c r="H1077" s="20"/>
    </row>
    <row r="1078" spans="1:8" x14ac:dyDescent="0.25">
      <c r="A1078" s="20">
        <v>1</v>
      </c>
      <c r="B1078" s="92">
        <v>25373</v>
      </c>
      <c r="C1078" s="93" t="s">
        <v>255</v>
      </c>
      <c r="D1078" s="6" t="s">
        <v>57</v>
      </c>
      <c r="E1078" s="6">
        <v>23</v>
      </c>
      <c r="F1078" s="6">
        <v>55.93</v>
      </c>
      <c r="G1078" s="6">
        <f>(E1078*F1078)</f>
        <v>1286.3900000000001</v>
      </c>
      <c r="H1078" s="20" t="s">
        <v>490</v>
      </c>
    </row>
    <row r="1079" spans="1:8" x14ac:dyDescent="0.25">
      <c r="A1079" s="20">
        <v>2</v>
      </c>
      <c r="B1079" s="92">
        <v>7585</v>
      </c>
      <c r="C1079" s="93" t="s">
        <v>999</v>
      </c>
      <c r="D1079" s="6" t="s">
        <v>57</v>
      </c>
      <c r="E1079" s="6">
        <v>1</v>
      </c>
      <c r="F1079" s="45">
        <v>1785</v>
      </c>
      <c r="G1079" s="6">
        <f>(E1079*F1079)</f>
        <v>1785</v>
      </c>
      <c r="H1079" s="20" t="s">
        <v>490</v>
      </c>
    </row>
    <row r="1080" spans="1:8" x14ac:dyDescent="0.25">
      <c r="A1080" s="20">
        <v>3</v>
      </c>
      <c r="B1080" s="6">
        <v>9970</v>
      </c>
      <c r="C1080" s="93" t="s">
        <v>430</v>
      </c>
      <c r="D1080" s="6" t="s">
        <v>57</v>
      </c>
      <c r="E1080" s="6">
        <v>1</v>
      </c>
      <c r="F1080" s="6">
        <v>0.16</v>
      </c>
      <c r="G1080" s="6">
        <f>(E1080*F1080)</f>
        <v>0.16</v>
      </c>
      <c r="H1080" s="20" t="s">
        <v>490</v>
      </c>
    </row>
    <row r="1081" spans="1:8" x14ac:dyDescent="0.25">
      <c r="A1081" s="20">
        <v>4</v>
      </c>
      <c r="B1081" s="6">
        <v>10008</v>
      </c>
      <c r="C1081" s="93" t="s">
        <v>586</v>
      </c>
      <c r="D1081" s="6" t="s">
        <v>57</v>
      </c>
      <c r="E1081" s="6">
        <v>5</v>
      </c>
      <c r="F1081" s="6">
        <v>115</v>
      </c>
      <c r="G1081" s="6">
        <f>(E1081*F1081)</f>
        <v>575</v>
      </c>
      <c r="H1081" s="20" t="s">
        <v>490</v>
      </c>
    </row>
    <row r="1082" spans="1:8" x14ac:dyDescent="0.25">
      <c r="A1082" s="30"/>
      <c r="B1082" s="30" t="s">
        <v>43</v>
      </c>
      <c r="C1082" s="30"/>
      <c r="D1082" s="30"/>
      <c r="E1082" s="30"/>
      <c r="F1082" s="30"/>
      <c r="G1082" s="130">
        <f>SUM(G1078:G1081)</f>
        <v>3646.55</v>
      </c>
      <c r="H1082" s="30"/>
    </row>
    <row r="1083" spans="1:8" ht="24.95" customHeight="1" x14ac:dyDescent="0.25">
      <c r="A1083" s="20"/>
      <c r="B1083" s="205" t="s">
        <v>1000</v>
      </c>
      <c r="C1083" s="206"/>
      <c r="D1083" s="20"/>
      <c r="E1083" s="20"/>
      <c r="F1083" s="20"/>
      <c r="G1083" s="31"/>
      <c r="H1083" s="20"/>
    </row>
    <row r="1084" spans="1:8" x14ac:dyDescent="0.25">
      <c r="A1084" s="6">
        <v>1</v>
      </c>
      <c r="B1084" s="6">
        <v>20389</v>
      </c>
      <c r="C1084" s="6" t="s">
        <v>1001</v>
      </c>
      <c r="D1084" s="21" t="s">
        <v>42</v>
      </c>
      <c r="E1084" s="6">
        <v>1</v>
      </c>
      <c r="F1084" s="6">
        <v>0.1</v>
      </c>
      <c r="G1084" s="6">
        <f t="shared" ref="G1084:G1113" si="42">(E1084*F1084)</f>
        <v>0.1</v>
      </c>
      <c r="H1084" s="20" t="s">
        <v>490</v>
      </c>
    </row>
    <row r="1085" spans="1:8" x14ac:dyDescent="0.25">
      <c r="A1085" s="6">
        <v>2</v>
      </c>
      <c r="B1085" s="6">
        <v>21513</v>
      </c>
      <c r="C1085" s="21" t="s">
        <v>1001</v>
      </c>
      <c r="D1085" s="21" t="s">
        <v>42</v>
      </c>
      <c r="E1085" s="6">
        <v>1</v>
      </c>
      <c r="F1085" s="6">
        <v>0.1</v>
      </c>
      <c r="G1085" s="6">
        <f t="shared" si="42"/>
        <v>0.1</v>
      </c>
      <c r="H1085" s="20" t="s">
        <v>490</v>
      </c>
    </row>
    <row r="1086" spans="1:8" x14ac:dyDescent="0.25">
      <c r="A1086" s="6">
        <v>3</v>
      </c>
      <c r="B1086" s="6">
        <v>23109</v>
      </c>
      <c r="C1086" s="6" t="s">
        <v>1001</v>
      </c>
      <c r="D1086" s="21" t="s">
        <v>42</v>
      </c>
      <c r="E1086" s="6">
        <v>1</v>
      </c>
      <c r="F1086" s="6">
        <v>0.1</v>
      </c>
      <c r="G1086" s="6">
        <f t="shared" si="42"/>
        <v>0.1</v>
      </c>
      <c r="H1086" s="20" t="s">
        <v>490</v>
      </c>
    </row>
    <row r="1087" spans="1:8" x14ac:dyDescent="0.25">
      <c r="A1087" s="6">
        <v>4</v>
      </c>
      <c r="B1087" s="6">
        <v>23507</v>
      </c>
      <c r="C1087" s="6" t="s">
        <v>1001</v>
      </c>
      <c r="D1087" s="21" t="s">
        <v>42</v>
      </c>
      <c r="E1087" s="6">
        <v>1</v>
      </c>
      <c r="F1087" s="6">
        <v>0.1</v>
      </c>
      <c r="G1087" s="6">
        <f t="shared" si="42"/>
        <v>0.1</v>
      </c>
      <c r="H1087" s="20" t="s">
        <v>490</v>
      </c>
    </row>
    <row r="1088" spans="1:8" x14ac:dyDescent="0.25">
      <c r="A1088" s="6">
        <v>5</v>
      </c>
      <c r="B1088" s="6">
        <v>16392</v>
      </c>
      <c r="C1088" s="6" t="s">
        <v>1002</v>
      </c>
      <c r="D1088" s="21" t="s">
        <v>42</v>
      </c>
      <c r="E1088" s="6">
        <v>10</v>
      </c>
      <c r="F1088" s="6">
        <v>23.44</v>
      </c>
      <c r="G1088" s="6">
        <f t="shared" si="42"/>
        <v>234.4</v>
      </c>
      <c r="H1088" s="20" t="s">
        <v>490</v>
      </c>
    </row>
    <row r="1089" spans="1:8" x14ac:dyDescent="0.25">
      <c r="A1089" s="6">
        <v>6</v>
      </c>
      <c r="B1089" s="6">
        <v>24709</v>
      </c>
      <c r="C1089" s="6" t="s">
        <v>1003</v>
      </c>
      <c r="D1089" s="21" t="s">
        <v>42</v>
      </c>
      <c r="E1089" s="6">
        <v>1</v>
      </c>
      <c r="F1089" s="6">
        <v>894</v>
      </c>
      <c r="G1089" s="6">
        <f t="shared" si="42"/>
        <v>894</v>
      </c>
      <c r="H1089" s="20" t="s">
        <v>490</v>
      </c>
    </row>
    <row r="1090" spans="1:8" x14ac:dyDescent="0.25">
      <c r="A1090" s="6">
        <v>7</v>
      </c>
      <c r="B1090" s="6">
        <v>21386</v>
      </c>
      <c r="C1090" s="6" t="s">
        <v>381</v>
      </c>
      <c r="D1090" s="21" t="s">
        <v>42</v>
      </c>
      <c r="E1090" s="6">
        <v>1</v>
      </c>
      <c r="F1090" s="6">
        <v>0.14000000000000001</v>
      </c>
      <c r="G1090" s="6">
        <f t="shared" si="42"/>
        <v>0.14000000000000001</v>
      </c>
      <c r="H1090" s="20" t="s">
        <v>490</v>
      </c>
    </row>
    <row r="1091" spans="1:8" x14ac:dyDescent="0.25">
      <c r="A1091" s="6">
        <v>8</v>
      </c>
      <c r="B1091" s="6">
        <v>7852</v>
      </c>
      <c r="C1091" s="6" t="s">
        <v>1004</v>
      </c>
      <c r="D1091" s="21" t="s">
        <v>42</v>
      </c>
      <c r="E1091" s="6">
        <v>1</v>
      </c>
      <c r="F1091" s="6">
        <v>268.89999999999998</v>
      </c>
      <c r="G1091" s="6">
        <f t="shared" si="42"/>
        <v>268.89999999999998</v>
      </c>
      <c r="H1091" s="20" t="s">
        <v>490</v>
      </c>
    </row>
    <row r="1092" spans="1:8" x14ac:dyDescent="0.25">
      <c r="A1092" s="6">
        <v>9</v>
      </c>
      <c r="B1092" s="6">
        <v>25066</v>
      </c>
      <c r="C1092" s="6" t="s">
        <v>1005</v>
      </c>
      <c r="D1092" s="21" t="s">
        <v>42</v>
      </c>
      <c r="E1092" s="6">
        <v>1</v>
      </c>
      <c r="F1092" s="6">
        <v>953.61</v>
      </c>
      <c r="G1092" s="6">
        <f t="shared" si="42"/>
        <v>953.61</v>
      </c>
      <c r="H1092" s="20" t="s">
        <v>490</v>
      </c>
    </row>
    <row r="1093" spans="1:8" x14ac:dyDescent="0.25">
      <c r="A1093" s="6">
        <v>10</v>
      </c>
      <c r="B1093" s="6">
        <v>24679</v>
      </c>
      <c r="C1093" s="6" t="s">
        <v>882</v>
      </c>
      <c r="D1093" s="21" t="s">
        <v>42</v>
      </c>
      <c r="E1093" s="6">
        <v>7</v>
      </c>
      <c r="F1093" s="6">
        <v>79.2</v>
      </c>
      <c r="G1093" s="6">
        <f t="shared" si="42"/>
        <v>554.4</v>
      </c>
      <c r="H1093" s="20" t="s">
        <v>490</v>
      </c>
    </row>
    <row r="1094" spans="1:8" ht="30" x14ac:dyDescent="0.25">
      <c r="A1094" s="6">
        <v>11</v>
      </c>
      <c r="B1094" s="6">
        <v>31849</v>
      </c>
      <c r="C1094" s="32" t="s">
        <v>1006</v>
      </c>
      <c r="D1094" s="21" t="s">
        <v>42</v>
      </c>
      <c r="E1094" s="6">
        <v>1</v>
      </c>
      <c r="F1094" s="6">
        <v>620.02</v>
      </c>
      <c r="G1094" s="6">
        <f t="shared" si="42"/>
        <v>620.02</v>
      </c>
      <c r="H1094" s="20" t="s">
        <v>490</v>
      </c>
    </row>
    <row r="1095" spans="1:8" x14ac:dyDescent="0.25">
      <c r="A1095" s="6">
        <v>12</v>
      </c>
      <c r="B1095" s="6">
        <v>20128</v>
      </c>
      <c r="C1095" s="32" t="s">
        <v>570</v>
      </c>
      <c r="D1095" s="21" t="s">
        <v>42</v>
      </c>
      <c r="E1095" s="6">
        <v>1</v>
      </c>
      <c r="F1095" s="6">
        <v>432.66</v>
      </c>
      <c r="G1095" s="6">
        <f t="shared" si="42"/>
        <v>432.66</v>
      </c>
      <c r="H1095" s="20" t="s">
        <v>490</v>
      </c>
    </row>
    <row r="1096" spans="1:8" x14ac:dyDescent="0.25">
      <c r="A1096" s="6">
        <v>13</v>
      </c>
      <c r="B1096" s="6">
        <v>13236</v>
      </c>
      <c r="C1096" s="32" t="s">
        <v>335</v>
      </c>
      <c r="D1096" s="21" t="s">
        <v>42</v>
      </c>
      <c r="E1096" s="6">
        <v>1</v>
      </c>
      <c r="F1096" s="6">
        <v>420</v>
      </c>
      <c r="G1096" s="6">
        <f t="shared" si="42"/>
        <v>420</v>
      </c>
      <c r="H1096" s="20" t="s">
        <v>490</v>
      </c>
    </row>
    <row r="1097" spans="1:8" x14ac:dyDescent="0.25">
      <c r="A1097" s="6">
        <v>14</v>
      </c>
      <c r="B1097" s="6">
        <v>8940</v>
      </c>
      <c r="C1097" s="32" t="s">
        <v>313</v>
      </c>
      <c r="D1097" s="21" t="s">
        <v>42</v>
      </c>
      <c r="E1097" s="6">
        <v>30</v>
      </c>
      <c r="F1097" s="6">
        <v>93.6</v>
      </c>
      <c r="G1097" s="6">
        <f t="shared" si="42"/>
        <v>2808</v>
      </c>
      <c r="H1097" s="20" t="s">
        <v>490</v>
      </c>
    </row>
    <row r="1098" spans="1:8" x14ac:dyDescent="0.25">
      <c r="A1098" s="6">
        <v>15</v>
      </c>
      <c r="B1098" s="6">
        <v>9211</v>
      </c>
      <c r="C1098" s="6" t="s">
        <v>1007</v>
      </c>
      <c r="D1098" s="21" t="s">
        <v>42</v>
      </c>
      <c r="E1098" s="6">
        <v>1</v>
      </c>
      <c r="F1098" s="6">
        <v>520</v>
      </c>
      <c r="G1098" s="6">
        <f t="shared" si="42"/>
        <v>520</v>
      </c>
      <c r="H1098" s="20" t="s">
        <v>490</v>
      </c>
    </row>
    <row r="1099" spans="1:8" x14ac:dyDescent="0.25">
      <c r="A1099" s="6">
        <v>16</v>
      </c>
      <c r="B1099" s="6">
        <v>20104</v>
      </c>
      <c r="C1099" s="6" t="s">
        <v>1008</v>
      </c>
      <c r="D1099" s="21" t="s">
        <v>42</v>
      </c>
      <c r="E1099" s="6">
        <v>1</v>
      </c>
      <c r="F1099" s="6">
        <v>449.9</v>
      </c>
      <c r="G1099" s="6">
        <f t="shared" si="42"/>
        <v>449.9</v>
      </c>
      <c r="H1099" s="20" t="s">
        <v>490</v>
      </c>
    </row>
    <row r="1100" spans="1:8" x14ac:dyDescent="0.25">
      <c r="A1100" s="6">
        <v>17</v>
      </c>
      <c r="B1100" s="6">
        <v>13224</v>
      </c>
      <c r="C1100" s="6" t="s">
        <v>1009</v>
      </c>
      <c r="D1100" s="21" t="s">
        <v>42</v>
      </c>
      <c r="E1100" s="6">
        <v>1</v>
      </c>
      <c r="F1100" s="6">
        <v>370</v>
      </c>
      <c r="G1100" s="6">
        <f t="shared" si="42"/>
        <v>370</v>
      </c>
      <c r="H1100" s="20" t="s">
        <v>490</v>
      </c>
    </row>
    <row r="1101" spans="1:8" x14ac:dyDescent="0.25">
      <c r="A1101" s="6">
        <v>18</v>
      </c>
      <c r="B1101" s="6">
        <v>23088</v>
      </c>
      <c r="C1101" s="6" t="s">
        <v>723</v>
      </c>
      <c r="D1101" s="21" t="s">
        <v>42</v>
      </c>
      <c r="E1101" s="6">
        <v>1</v>
      </c>
      <c r="F1101" s="6">
        <v>200</v>
      </c>
      <c r="G1101" s="6">
        <f t="shared" si="42"/>
        <v>200</v>
      </c>
      <c r="H1101" s="20" t="s">
        <v>490</v>
      </c>
    </row>
    <row r="1102" spans="1:8" x14ac:dyDescent="0.25">
      <c r="A1102" s="6">
        <v>19</v>
      </c>
      <c r="B1102" s="6">
        <v>24574</v>
      </c>
      <c r="C1102" s="21" t="s">
        <v>83</v>
      </c>
      <c r="D1102" s="21" t="s">
        <v>42</v>
      </c>
      <c r="E1102" s="6">
        <v>1</v>
      </c>
      <c r="F1102" s="6">
        <v>0.08</v>
      </c>
      <c r="G1102" s="6">
        <f t="shared" si="42"/>
        <v>0.08</v>
      </c>
      <c r="H1102" s="20" t="s">
        <v>490</v>
      </c>
    </row>
    <row r="1103" spans="1:8" x14ac:dyDescent="0.25">
      <c r="A1103" s="6">
        <v>20</v>
      </c>
      <c r="B1103" s="6">
        <v>24415</v>
      </c>
      <c r="C1103" s="21" t="s">
        <v>83</v>
      </c>
      <c r="D1103" s="21" t="s">
        <v>42</v>
      </c>
      <c r="E1103" s="6">
        <v>1</v>
      </c>
      <c r="F1103" s="6">
        <v>0.08</v>
      </c>
      <c r="G1103" s="6">
        <f t="shared" si="42"/>
        <v>0.08</v>
      </c>
      <c r="H1103" s="20" t="s">
        <v>490</v>
      </c>
    </row>
    <row r="1104" spans="1:8" x14ac:dyDescent="0.25">
      <c r="A1104" s="6">
        <v>21</v>
      </c>
      <c r="B1104" s="6">
        <v>24437</v>
      </c>
      <c r="C1104" s="20" t="s">
        <v>83</v>
      </c>
      <c r="D1104" s="21" t="s">
        <v>42</v>
      </c>
      <c r="E1104" s="20">
        <v>1</v>
      </c>
      <c r="F1104" s="20">
        <v>0.08</v>
      </c>
      <c r="G1104" s="6">
        <f t="shared" si="42"/>
        <v>0.08</v>
      </c>
      <c r="H1104" s="20" t="s">
        <v>490</v>
      </c>
    </row>
    <row r="1105" spans="1:8" x14ac:dyDescent="0.25">
      <c r="A1105" s="20">
        <v>22</v>
      </c>
      <c r="B1105" s="28">
        <v>23584</v>
      </c>
      <c r="C1105" s="20" t="s">
        <v>83</v>
      </c>
      <c r="D1105" s="21" t="s">
        <v>42</v>
      </c>
      <c r="E1105" s="20">
        <v>1</v>
      </c>
      <c r="F1105" s="20">
        <v>0.08</v>
      </c>
      <c r="G1105" s="6">
        <f t="shared" si="42"/>
        <v>0.08</v>
      </c>
      <c r="H1105" s="20" t="s">
        <v>490</v>
      </c>
    </row>
    <row r="1106" spans="1:8" x14ac:dyDescent="0.25">
      <c r="A1106" s="20">
        <v>23</v>
      </c>
      <c r="B1106" s="20">
        <v>23603</v>
      </c>
      <c r="C1106" s="20" t="s">
        <v>83</v>
      </c>
      <c r="D1106" s="21" t="s">
        <v>42</v>
      </c>
      <c r="E1106" s="20">
        <v>1</v>
      </c>
      <c r="F1106" s="20">
        <v>0.08</v>
      </c>
      <c r="G1106" s="6">
        <f t="shared" si="42"/>
        <v>0.08</v>
      </c>
      <c r="H1106" s="20" t="s">
        <v>490</v>
      </c>
    </row>
    <row r="1107" spans="1:8" x14ac:dyDescent="0.25">
      <c r="A1107" s="20">
        <v>24</v>
      </c>
      <c r="B1107" s="20">
        <v>23613</v>
      </c>
      <c r="C1107" s="20" t="s">
        <v>83</v>
      </c>
      <c r="D1107" s="21" t="s">
        <v>42</v>
      </c>
      <c r="E1107" s="20">
        <v>1</v>
      </c>
      <c r="F1107" s="20">
        <v>0.08</v>
      </c>
      <c r="G1107" s="6">
        <f t="shared" si="42"/>
        <v>0.08</v>
      </c>
      <c r="H1107" s="20" t="s">
        <v>490</v>
      </c>
    </row>
    <row r="1108" spans="1:8" x14ac:dyDescent="0.25">
      <c r="A1108" s="20">
        <v>25</v>
      </c>
      <c r="B1108" s="20">
        <v>23862</v>
      </c>
      <c r="C1108" s="20" t="s">
        <v>83</v>
      </c>
      <c r="D1108" s="21" t="s">
        <v>42</v>
      </c>
      <c r="E1108" s="20">
        <v>1</v>
      </c>
      <c r="F1108" s="20">
        <v>0.08</v>
      </c>
      <c r="G1108" s="6">
        <f t="shared" si="42"/>
        <v>0.08</v>
      </c>
      <c r="H1108" s="20" t="s">
        <v>490</v>
      </c>
    </row>
    <row r="1109" spans="1:8" x14ac:dyDescent="0.25">
      <c r="A1109" s="20">
        <v>26</v>
      </c>
      <c r="B1109" s="20">
        <v>9399</v>
      </c>
      <c r="C1109" s="20" t="s">
        <v>388</v>
      </c>
      <c r="D1109" s="21" t="s">
        <v>42</v>
      </c>
      <c r="E1109" s="20">
        <v>30</v>
      </c>
      <c r="F1109" s="20">
        <v>20</v>
      </c>
      <c r="G1109" s="6">
        <f t="shared" si="42"/>
        <v>600</v>
      </c>
      <c r="H1109" s="20" t="s">
        <v>490</v>
      </c>
    </row>
    <row r="1110" spans="1:8" x14ac:dyDescent="0.25">
      <c r="A1110" s="20">
        <v>27</v>
      </c>
      <c r="B1110" s="20">
        <v>9684</v>
      </c>
      <c r="C1110" s="20" t="s">
        <v>1010</v>
      </c>
      <c r="D1110" s="21" t="s">
        <v>42</v>
      </c>
      <c r="E1110" s="20">
        <v>10</v>
      </c>
      <c r="F1110" s="20">
        <v>25.89</v>
      </c>
      <c r="G1110" s="6">
        <f t="shared" si="42"/>
        <v>258.89999999999998</v>
      </c>
      <c r="H1110" s="20" t="s">
        <v>490</v>
      </c>
    </row>
    <row r="1111" spans="1:8" x14ac:dyDescent="0.25">
      <c r="A1111" s="20">
        <v>28</v>
      </c>
      <c r="B1111" s="20">
        <v>31145</v>
      </c>
      <c r="C1111" s="20" t="s">
        <v>1011</v>
      </c>
      <c r="D1111" s="21" t="s">
        <v>42</v>
      </c>
      <c r="E1111" s="20">
        <v>1</v>
      </c>
      <c r="F1111" s="20">
        <v>89.25</v>
      </c>
      <c r="G1111" s="6">
        <f t="shared" si="42"/>
        <v>89.25</v>
      </c>
      <c r="H1111" s="20" t="s">
        <v>490</v>
      </c>
    </row>
    <row r="1112" spans="1:8" x14ac:dyDescent="0.25">
      <c r="A1112" s="7">
        <v>29</v>
      </c>
      <c r="B1112" s="7">
        <v>24687</v>
      </c>
      <c r="C1112" s="7" t="s">
        <v>502</v>
      </c>
      <c r="D1112" s="21" t="s">
        <v>42</v>
      </c>
      <c r="E1112" s="7">
        <v>7</v>
      </c>
      <c r="F1112" s="7">
        <v>189.01</v>
      </c>
      <c r="G1112" s="6">
        <f t="shared" si="42"/>
        <v>1323.07</v>
      </c>
      <c r="H1112" s="20" t="s">
        <v>490</v>
      </c>
    </row>
    <row r="1113" spans="1:8" x14ac:dyDescent="0.25">
      <c r="A1113" s="7">
        <v>30</v>
      </c>
      <c r="B1113" s="7">
        <v>25326</v>
      </c>
      <c r="C1113" s="7" t="s">
        <v>1012</v>
      </c>
      <c r="D1113" s="21" t="s">
        <v>42</v>
      </c>
      <c r="E1113" s="7">
        <v>5</v>
      </c>
      <c r="F1113" s="7">
        <v>275</v>
      </c>
      <c r="G1113" s="6">
        <f t="shared" si="42"/>
        <v>1375</v>
      </c>
      <c r="H1113" s="20" t="s">
        <v>490</v>
      </c>
    </row>
    <row r="1114" spans="1:8" x14ac:dyDescent="0.25">
      <c r="A1114" s="30"/>
      <c r="B1114" s="30" t="s">
        <v>43</v>
      </c>
      <c r="C1114" s="30"/>
      <c r="D1114" s="30"/>
      <c r="E1114" s="30"/>
      <c r="F1114" s="30"/>
      <c r="G1114" s="130">
        <f>SUM(G1084:G1113)</f>
        <v>12373.21</v>
      </c>
      <c r="H1114" s="30"/>
    </row>
    <row r="1115" spans="1:8" ht="24.95" customHeight="1" x14ac:dyDescent="0.25">
      <c r="A1115" s="20"/>
      <c r="B1115" s="203" t="s">
        <v>1013</v>
      </c>
      <c r="C1115" s="204"/>
      <c r="D1115" s="20"/>
      <c r="E1115" s="20"/>
      <c r="F1115" s="20"/>
      <c r="G1115" s="31"/>
      <c r="H1115" s="20"/>
    </row>
    <row r="1116" spans="1:8" x14ac:dyDescent="0.25">
      <c r="A1116" s="6">
        <v>1</v>
      </c>
      <c r="B1116" s="92">
        <v>24349</v>
      </c>
      <c r="C1116" s="93" t="s">
        <v>1014</v>
      </c>
      <c r="D1116" s="6" t="s">
        <v>57</v>
      </c>
      <c r="E1116" s="6">
        <v>1</v>
      </c>
      <c r="F1116" s="6">
        <v>0.2</v>
      </c>
      <c r="G1116" s="6">
        <f t="shared" ref="G1116:G1124" si="43">(E1116*F1116)</f>
        <v>0.2</v>
      </c>
      <c r="H1116" s="20" t="s">
        <v>490</v>
      </c>
    </row>
    <row r="1117" spans="1:8" x14ac:dyDescent="0.25">
      <c r="A1117" s="6">
        <v>2</v>
      </c>
      <c r="B1117" s="92">
        <v>21610</v>
      </c>
      <c r="C1117" s="93" t="s">
        <v>1014</v>
      </c>
      <c r="D1117" s="21" t="s">
        <v>57</v>
      </c>
      <c r="E1117" s="6">
        <v>1</v>
      </c>
      <c r="F1117" s="6">
        <v>0.2</v>
      </c>
      <c r="G1117" s="6">
        <f t="shared" si="43"/>
        <v>0.2</v>
      </c>
      <c r="H1117" s="20" t="s">
        <v>490</v>
      </c>
    </row>
    <row r="1118" spans="1:8" x14ac:dyDescent="0.25">
      <c r="A1118" s="6">
        <v>3</v>
      </c>
      <c r="B1118" s="92">
        <v>20182</v>
      </c>
      <c r="C1118" s="93" t="s">
        <v>1015</v>
      </c>
      <c r="D1118" s="6" t="s">
        <v>57</v>
      </c>
      <c r="E1118" s="6">
        <v>1</v>
      </c>
      <c r="F1118" s="6">
        <v>83.89</v>
      </c>
      <c r="G1118" s="6">
        <f t="shared" si="43"/>
        <v>83.89</v>
      </c>
      <c r="H1118" s="20" t="s">
        <v>490</v>
      </c>
    </row>
    <row r="1119" spans="1:8" x14ac:dyDescent="0.25">
      <c r="A1119" s="6">
        <v>4</v>
      </c>
      <c r="B1119" s="6">
        <v>8453</v>
      </c>
      <c r="C1119" s="93" t="s">
        <v>1016</v>
      </c>
      <c r="D1119" s="6" t="s">
        <v>57</v>
      </c>
      <c r="E1119" s="6">
        <v>1</v>
      </c>
      <c r="F1119" s="6">
        <v>93</v>
      </c>
      <c r="G1119" s="6">
        <f t="shared" si="43"/>
        <v>93</v>
      </c>
      <c r="H1119" s="20" t="s">
        <v>490</v>
      </c>
    </row>
    <row r="1120" spans="1:8" x14ac:dyDescent="0.25">
      <c r="A1120" s="6">
        <v>5</v>
      </c>
      <c r="B1120" s="92">
        <v>9122</v>
      </c>
      <c r="C1120" s="93" t="s">
        <v>1017</v>
      </c>
      <c r="D1120" s="6" t="s">
        <v>57</v>
      </c>
      <c r="E1120" s="6">
        <v>1</v>
      </c>
      <c r="F1120" s="6">
        <v>199.92</v>
      </c>
      <c r="G1120" s="6">
        <f t="shared" si="43"/>
        <v>199.92</v>
      </c>
      <c r="H1120" s="20" t="s">
        <v>490</v>
      </c>
    </row>
    <row r="1121" spans="1:8" x14ac:dyDescent="0.25">
      <c r="A1121" s="6">
        <v>6</v>
      </c>
      <c r="B1121" s="6">
        <v>21407</v>
      </c>
      <c r="C1121" s="93" t="s">
        <v>1018</v>
      </c>
      <c r="D1121" s="6" t="s">
        <v>57</v>
      </c>
      <c r="E1121" s="6">
        <v>1</v>
      </c>
      <c r="F1121" s="6">
        <v>7.0000000000000007E-2</v>
      </c>
      <c r="G1121" s="6">
        <f t="shared" si="43"/>
        <v>7.0000000000000007E-2</v>
      </c>
      <c r="H1121" s="20" t="s">
        <v>490</v>
      </c>
    </row>
    <row r="1122" spans="1:8" x14ac:dyDescent="0.25">
      <c r="A1122" s="6">
        <v>7</v>
      </c>
      <c r="B1122" s="6">
        <v>9998</v>
      </c>
      <c r="C1122" s="93" t="s">
        <v>648</v>
      </c>
      <c r="D1122" s="6" t="s">
        <v>57</v>
      </c>
      <c r="E1122" s="6">
        <v>3</v>
      </c>
      <c r="F1122" s="6">
        <v>0.02</v>
      </c>
      <c r="G1122" s="6">
        <f t="shared" si="43"/>
        <v>0.06</v>
      </c>
      <c r="H1122" s="20" t="s">
        <v>490</v>
      </c>
    </row>
    <row r="1123" spans="1:8" x14ac:dyDescent="0.25">
      <c r="A1123" s="6">
        <v>8</v>
      </c>
      <c r="B1123" s="6">
        <v>9017</v>
      </c>
      <c r="C1123" s="93" t="s">
        <v>1019</v>
      </c>
      <c r="D1123" s="6" t="s">
        <v>57</v>
      </c>
      <c r="E1123" s="6">
        <v>1</v>
      </c>
      <c r="F1123" s="6">
        <v>0.06</v>
      </c>
      <c r="G1123" s="6">
        <f t="shared" si="43"/>
        <v>0.06</v>
      </c>
      <c r="H1123" s="20" t="s">
        <v>490</v>
      </c>
    </row>
    <row r="1124" spans="1:8" x14ac:dyDescent="0.25">
      <c r="A1124" s="6">
        <v>9</v>
      </c>
      <c r="B1124" s="6">
        <v>21030</v>
      </c>
      <c r="C1124" s="93" t="s">
        <v>1014</v>
      </c>
      <c r="D1124" s="6" t="s">
        <v>57</v>
      </c>
      <c r="E1124" s="6">
        <v>1</v>
      </c>
      <c r="F1124" s="6">
        <v>0.2</v>
      </c>
      <c r="G1124" s="6">
        <f t="shared" si="43"/>
        <v>0.2</v>
      </c>
      <c r="H1124" s="20" t="s">
        <v>490</v>
      </c>
    </row>
    <row r="1125" spans="1:8" x14ac:dyDescent="0.25">
      <c r="A1125" s="30"/>
      <c r="B1125" s="30" t="s">
        <v>43</v>
      </c>
      <c r="C1125" s="30"/>
      <c r="D1125" s="30"/>
      <c r="E1125" s="30"/>
      <c r="F1125" s="30"/>
      <c r="G1125" s="130">
        <f>SUM(G1116:G1124)</f>
        <v>377.6</v>
      </c>
      <c r="H1125" s="30"/>
    </row>
    <row r="1126" spans="1:8" ht="24.95" customHeight="1" x14ac:dyDescent="0.25">
      <c r="A1126" s="20"/>
      <c r="B1126" s="203" t="s">
        <v>1020</v>
      </c>
      <c r="C1126" s="204"/>
      <c r="D1126" s="20"/>
      <c r="E1126" s="20"/>
      <c r="F1126" s="20"/>
      <c r="G1126" s="31"/>
      <c r="H1126" s="20"/>
    </row>
    <row r="1127" spans="1:8" x14ac:dyDescent="0.25">
      <c r="A1127" s="21">
        <v>1</v>
      </c>
      <c r="B1127" s="21">
        <v>41591</v>
      </c>
      <c r="C1127" s="21" t="s">
        <v>1021</v>
      </c>
      <c r="D1127" s="21" t="s">
        <v>57</v>
      </c>
      <c r="E1127" s="21">
        <v>2</v>
      </c>
      <c r="F1127" s="85">
        <v>1124.55</v>
      </c>
      <c r="G1127" s="31">
        <f t="shared" ref="G1127:G1148" si="44">(E1127*F1127)</f>
        <v>2249.1</v>
      </c>
      <c r="H1127" s="20" t="s">
        <v>490</v>
      </c>
    </row>
    <row r="1128" spans="1:8" x14ac:dyDescent="0.25">
      <c r="A1128" s="21">
        <v>2</v>
      </c>
      <c r="B1128" s="21">
        <v>31563</v>
      </c>
      <c r="C1128" s="21" t="s">
        <v>1022</v>
      </c>
      <c r="D1128" s="21" t="s">
        <v>57</v>
      </c>
      <c r="E1128" s="21">
        <v>4</v>
      </c>
      <c r="F1128" s="28">
        <v>259.99</v>
      </c>
      <c r="G1128" s="31">
        <f t="shared" si="44"/>
        <v>1039.96</v>
      </c>
      <c r="H1128" s="20" t="s">
        <v>490</v>
      </c>
    </row>
    <row r="1129" spans="1:8" x14ac:dyDescent="0.25">
      <c r="A1129" s="21">
        <v>3</v>
      </c>
      <c r="B1129" s="21">
        <v>38062</v>
      </c>
      <c r="C1129" s="21" t="s">
        <v>1023</v>
      </c>
      <c r="D1129" s="21" t="s">
        <v>57</v>
      </c>
      <c r="E1129" s="21">
        <v>1</v>
      </c>
      <c r="F1129" s="86">
        <v>1071</v>
      </c>
      <c r="G1129" s="31">
        <f t="shared" si="44"/>
        <v>1071</v>
      </c>
      <c r="H1129" s="20" t="s">
        <v>490</v>
      </c>
    </row>
    <row r="1130" spans="1:8" ht="30" x14ac:dyDescent="0.25">
      <c r="A1130" s="21">
        <v>4</v>
      </c>
      <c r="B1130" s="21">
        <v>27750</v>
      </c>
      <c r="C1130" s="23" t="s">
        <v>1024</v>
      </c>
      <c r="D1130" s="21" t="s">
        <v>57</v>
      </c>
      <c r="E1130" s="21">
        <v>1</v>
      </c>
      <c r="F1130" s="28">
        <v>991.01</v>
      </c>
      <c r="G1130" s="31">
        <f t="shared" si="44"/>
        <v>991.01</v>
      </c>
      <c r="H1130" s="20" t="s">
        <v>490</v>
      </c>
    </row>
    <row r="1131" spans="1:8" x14ac:dyDescent="0.25">
      <c r="A1131" s="21">
        <v>5</v>
      </c>
      <c r="B1131" s="21">
        <v>36126</v>
      </c>
      <c r="C1131" s="21" t="s">
        <v>1025</v>
      </c>
      <c r="D1131" s="21" t="s">
        <v>57</v>
      </c>
      <c r="E1131" s="21">
        <v>1</v>
      </c>
      <c r="F1131" s="86">
        <v>2499</v>
      </c>
      <c r="G1131" s="31">
        <f t="shared" si="44"/>
        <v>2499</v>
      </c>
      <c r="H1131" s="20" t="s">
        <v>490</v>
      </c>
    </row>
    <row r="1132" spans="1:8" x14ac:dyDescent="0.25">
      <c r="A1132" s="21">
        <v>6</v>
      </c>
      <c r="B1132" s="21">
        <v>13712</v>
      </c>
      <c r="C1132" s="21" t="s">
        <v>1026</v>
      </c>
      <c r="D1132" s="21" t="s">
        <v>57</v>
      </c>
      <c r="E1132" s="21">
        <v>1</v>
      </c>
      <c r="F1132" s="28">
        <v>280</v>
      </c>
      <c r="G1132" s="31">
        <f t="shared" si="44"/>
        <v>280</v>
      </c>
      <c r="H1132" s="20" t="s">
        <v>490</v>
      </c>
    </row>
    <row r="1133" spans="1:8" x14ac:dyDescent="0.25">
      <c r="A1133" s="21">
        <v>7</v>
      </c>
      <c r="B1133" s="21">
        <v>41510</v>
      </c>
      <c r="C1133" s="21" t="s">
        <v>1027</v>
      </c>
      <c r="D1133" s="21" t="s">
        <v>57</v>
      </c>
      <c r="E1133" s="87">
        <v>1000</v>
      </c>
      <c r="F1133" s="28">
        <v>16.66</v>
      </c>
      <c r="G1133" s="31">
        <f t="shared" si="44"/>
        <v>16660</v>
      </c>
      <c r="H1133" s="20" t="s">
        <v>490</v>
      </c>
    </row>
    <row r="1134" spans="1:8" x14ac:dyDescent="0.25">
      <c r="A1134" s="21">
        <v>8</v>
      </c>
      <c r="B1134" s="21">
        <v>7309</v>
      </c>
      <c r="C1134" s="21" t="s">
        <v>1028</v>
      </c>
      <c r="D1134" s="21" t="s">
        <v>57</v>
      </c>
      <c r="E1134" s="21">
        <v>2</v>
      </c>
      <c r="F1134" s="86">
        <v>1500</v>
      </c>
      <c r="G1134" s="31">
        <f t="shared" si="44"/>
        <v>3000</v>
      </c>
      <c r="H1134" s="20" t="s">
        <v>490</v>
      </c>
    </row>
    <row r="1135" spans="1:8" x14ac:dyDescent="0.25">
      <c r="A1135" s="21">
        <v>9</v>
      </c>
      <c r="B1135" s="21">
        <v>8648</v>
      </c>
      <c r="C1135" s="21" t="s">
        <v>1029</v>
      </c>
      <c r="D1135" s="21" t="s">
        <v>57</v>
      </c>
      <c r="E1135" s="21">
        <v>2</v>
      </c>
      <c r="F1135" s="28">
        <v>136.85</v>
      </c>
      <c r="G1135" s="31">
        <f t="shared" si="44"/>
        <v>273.7</v>
      </c>
      <c r="H1135" s="20" t="s">
        <v>490</v>
      </c>
    </row>
    <row r="1136" spans="1:8" ht="30" x14ac:dyDescent="0.25">
      <c r="A1136" s="21">
        <v>10</v>
      </c>
      <c r="B1136" s="28">
        <v>27888</v>
      </c>
      <c r="C1136" s="46" t="s">
        <v>1030</v>
      </c>
      <c r="D1136" s="28" t="s">
        <v>57</v>
      </c>
      <c r="E1136" s="28">
        <v>3</v>
      </c>
      <c r="F1136" s="28">
        <v>61.88</v>
      </c>
      <c r="G1136" s="31">
        <f t="shared" si="44"/>
        <v>185.64000000000001</v>
      </c>
      <c r="H1136" s="20" t="s">
        <v>490</v>
      </c>
    </row>
    <row r="1137" spans="1:8" ht="30" x14ac:dyDescent="0.25">
      <c r="A1137" s="21">
        <v>11</v>
      </c>
      <c r="B1137" s="28">
        <v>27889</v>
      </c>
      <c r="C1137" s="46" t="s">
        <v>1031</v>
      </c>
      <c r="D1137" s="28" t="s">
        <v>57</v>
      </c>
      <c r="E1137" s="28">
        <v>3</v>
      </c>
      <c r="F1137" s="28">
        <v>61.88</v>
      </c>
      <c r="G1137" s="31">
        <f t="shared" si="44"/>
        <v>185.64000000000001</v>
      </c>
      <c r="H1137" s="20" t="s">
        <v>490</v>
      </c>
    </row>
    <row r="1138" spans="1:8" x14ac:dyDescent="0.25">
      <c r="A1138" s="21">
        <v>12</v>
      </c>
      <c r="B1138" s="28">
        <v>13806</v>
      </c>
      <c r="C1138" s="28" t="s">
        <v>334</v>
      </c>
      <c r="D1138" s="28" t="s">
        <v>57</v>
      </c>
      <c r="E1138" s="28">
        <v>1</v>
      </c>
      <c r="F1138" s="28">
        <v>632.66</v>
      </c>
      <c r="G1138" s="31">
        <f t="shared" si="44"/>
        <v>632.66</v>
      </c>
      <c r="H1138" s="20" t="s">
        <v>490</v>
      </c>
    </row>
    <row r="1139" spans="1:8" x14ac:dyDescent="0.25">
      <c r="A1139" s="21">
        <v>13</v>
      </c>
      <c r="B1139" s="28">
        <v>20128</v>
      </c>
      <c r="C1139" s="28" t="s">
        <v>570</v>
      </c>
      <c r="D1139" s="28" t="s">
        <v>57</v>
      </c>
      <c r="E1139" s="28">
        <v>1</v>
      </c>
      <c r="F1139" s="28">
        <v>418.7</v>
      </c>
      <c r="G1139" s="31">
        <f t="shared" si="44"/>
        <v>418.7</v>
      </c>
      <c r="H1139" s="20" t="s">
        <v>490</v>
      </c>
    </row>
    <row r="1140" spans="1:8" x14ac:dyDescent="0.25">
      <c r="A1140" s="21">
        <v>14</v>
      </c>
      <c r="B1140" s="28">
        <v>29555</v>
      </c>
      <c r="C1140" s="28" t="s">
        <v>1032</v>
      </c>
      <c r="D1140" s="28" t="s">
        <v>57</v>
      </c>
      <c r="E1140" s="28">
        <v>2</v>
      </c>
      <c r="F1140" s="86">
        <v>1714.79</v>
      </c>
      <c r="G1140" s="31">
        <f t="shared" si="44"/>
        <v>3429.58</v>
      </c>
      <c r="H1140" s="20" t="s">
        <v>490</v>
      </c>
    </row>
    <row r="1141" spans="1:8" x14ac:dyDescent="0.25">
      <c r="A1141" s="21">
        <v>15</v>
      </c>
      <c r="B1141" s="28">
        <v>9048</v>
      </c>
      <c r="C1141" s="28" t="s">
        <v>1033</v>
      </c>
      <c r="D1141" s="28" t="s">
        <v>57</v>
      </c>
      <c r="E1141" s="28">
        <v>5</v>
      </c>
      <c r="F1141" s="28">
        <v>290</v>
      </c>
      <c r="G1141" s="31">
        <f t="shared" si="44"/>
        <v>1450</v>
      </c>
      <c r="H1141" s="20" t="s">
        <v>490</v>
      </c>
    </row>
    <row r="1142" spans="1:8" x14ac:dyDescent="0.25">
      <c r="A1142" s="21">
        <v>16</v>
      </c>
      <c r="B1142" s="28">
        <v>24658</v>
      </c>
      <c r="C1142" s="28" t="s">
        <v>1034</v>
      </c>
      <c r="D1142" s="28" t="s">
        <v>57</v>
      </c>
      <c r="E1142" s="28">
        <v>1</v>
      </c>
      <c r="F1142" s="28">
        <v>260</v>
      </c>
      <c r="G1142" s="31">
        <f t="shared" si="44"/>
        <v>260</v>
      </c>
      <c r="H1142" s="20" t="s">
        <v>490</v>
      </c>
    </row>
    <row r="1143" spans="1:8" x14ac:dyDescent="0.25">
      <c r="A1143" s="21">
        <v>17</v>
      </c>
      <c r="B1143" s="28">
        <v>13821</v>
      </c>
      <c r="C1143" s="28" t="s">
        <v>1035</v>
      </c>
      <c r="D1143" s="28" t="s">
        <v>57</v>
      </c>
      <c r="E1143" s="28">
        <v>6</v>
      </c>
      <c r="F1143" s="28">
        <v>631.24</v>
      </c>
      <c r="G1143" s="31">
        <f t="shared" si="44"/>
        <v>3787.44</v>
      </c>
      <c r="H1143" s="20" t="s">
        <v>490</v>
      </c>
    </row>
    <row r="1144" spans="1:8" x14ac:dyDescent="0.25">
      <c r="A1144" s="21">
        <v>18</v>
      </c>
      <c r="B1144" s="28">
        <v>9976</v>
      </c>
      <c r="C1144" s="28" t="s">
        <v>1036</v>
      </c>
      <c r="D1144" s="28" t="s">
        <v>57</v>
      </c>
      <c r="E1144" s="28">
        <v>4</v>
      </c>
      <c r="F1144" s="28">
        <v>290</v>
      </c>
      <c r="G1144" s="31">
        <f t="shared" si="44"/>
        <v>1160</v>
      </c>
      <c r="H1144" s="20" t="s">
        <v>490</v>
      </c>
    </row>
    <row r="1145" spans="1:8" x14ac:dyDescent="0.25">
      <c r="A1145" s="21">
        <v>19</v>
      </c>
      <c r="B1145" s="28">
        <v>19939</v>
      </c>
      <c r="C1145" s="28" t="s">
        <v>588</v>
      </c>
      <c r="D1145" s="28" t="s">
        <v>57</v>
      </c>
      <c r="E1145" s="28">
        <v>2</v>
      </c>
      <c r="F1145" s="28">
        <v>83.85</v>
      </c>
      <c r="G1145" s="31">
        <f t="shared" si="44"/>
        <v>167.7</v>
      </c>
      <c r="H1145" s="20" t="s">
        <v>490</v>
      </c>
    </row>
    <row r="1146" spans="1:8" x14ac:dyDescent="0.25">
      <c r="A1146" s="21">
        <v>20</v>
      </c>
      <c r="B1146" s="28">
        <v>13721</v>
      </c>
      <c r="C1146" s="28" t="s">
        <v>186</v>
      </c>
      <c r="D1146" s="28" t="s">
        <v>57</v>
      </c>
      <c r="E1146" s="28">
        <v>2</v>
      </c>
      <c r="F1146" s="86">
        <v>1426</v>
      </c>
      <c r="G1146" s="31">
        <f t="shared" si="44"/>
        <v>2852</v>
      </c>
      <c r="H1146" s="20" t="s">
        <v>490</v>
      </c>
    </row>
    <row r="1147" spans="1:8" x14ac:dyDescent="0.25">
      <c r="A1147" s="21">
        <v>21</v>
      </c>
      <c r="B1147" s="28">
        <v>10292</v>
      </c>
      <c r="C1147" s="28" t="s">
        <v>1037</v>
      </c>
      <c r="D1147" s="28" t="s">
        <v>57</v>
      </c>
      <c r="E1147" s="28">
        <v>1</v>
      </c>
      <c r="F1147" s="28">
        <v>82.71</v>
      </c>
      <c r="G1147" s="31">
        <f t="shared" si="44"/>
        <v>82.71</v>
      </c>
      <c r="H1147" s="20" t="s">
        <v>490</v>
      </c>
    </row>
    <row r="1148" spans="1:8" x14ac:dyDescent="0.25">
      <c r="A1148" s="21">
        <v>22</v>
      </c>
      <c r="B1148" s="28">
        <v>3717</v>
      </c>
      <c r="C1148" s="28" t="s">
        <v>917</v>
      </c>
      <c r="D1148" s="28" t="s">
        <v>57</v>
      </c>
      <c r="E1148" s="28">
        <v>2</v>
      </c>
      <c r="F1148" s="28">
        <v>122.4</v>
      </c>
      <c r="G1148" s="31">
        <f t="shared" si="44"/>
        <v>244.8</v>
      </c>
      <c r="H1148" s="20" t="s">
        <v>490</v>
      </c>
    </row>
    <row r="1149" spans="1:8" x14ac:dyDescent="0.25">
      <c r="A1149" s="30"/>
      <c r="B1149" s="30" t="s">
        <v>43</v>
      </c>
      <c r="C1149" s="30"/>
      <c r="D1149" s="30"/>
      <c r="E1149" s="30"/>
      <c r="F1149" s="30"/>
      <c r="G1149" s="130">
        <f>SUM(G1127:G1148)</f>
        <v>42920.639999999999</v>
      </c>
      <c r="H1149" s="30"/>
    </row>
    <row r="1150" spans="1:8" ht="24.95" customHeight="1" x14ac:dyDescent="0.25">
      <c r="A1150" s="20"/>
      <c r="B1150" s="203" t="s">
        <v>1044</v>
      </c>
      <c r="C1150" s="204"/>
      <c r="D1150" s="20"/>
      <c r="E1150" s="20"/>
      <c r="F1150" s="20"/>
      <c r="G1150" s="31"/>
      <c r="H1150" s="20"/>
    </row>
    <row r="1151" spans="1:8" x14ac:dyDescent="0.25">
      <c r="A1151" s="20">
        <v>1</v>
      </c>
      <c r="B1151" s="92">
        <v>13718</v>
      </c>
      <c r="C1151" s="20" t="s">
        <v>1045</v>
      </c>
      <c r="D1151" s="20" t="s">
        <v>57</v>
      </c>
      <c r="E1151" s="45">
        <v>2</v>
      </c>
      <c r="F1151" s="45">
        <v>219.48</v>
      </c>
      <c r="G1151" s="45">
        <f t="shared" ref="G1151:G1182" si="45">E1151*F1151</f>
        <v>438.96</v>
      </c>
      <c r="H1151" s="20" t="s">
        <v>490</v>
      </c>
    </row>
    <row r="1152" spans="1:8" x14ac:dyDescent="0.25">
      <c r="A1152" s="20">
        <v>2</v>
      </c>
      <c r="B1152" s="92">
        <v>13720</v>
      </c>
      <c r="C1152" s="20" t="s">
        <v>1046</v>
      </c>
      <c r="D1152" s="20" t="s">
        <v>57</v>
      </c>
      <c r="E1152" s="45">
        <v>1</v>
      </c>
      <c r="F1152" s="45">
        <v>333.56</v>
      </c>
      <c r="G1152" s="45">
        <f t="shared" si="45"/>
        <v>333.56</v>
      </c>
      <c r="H1152" s="20" t="s">
        <v>490</v>
      </c>
    </row>
    <row r="1153" spans="1:8" ht="30" x14ac:dyDescent="0.25">
      <c r="A1153" s="20">
        <v>3</v>
      </c>
      <c r="B1153" s="92">
        <v>13715</v>
      </c>
      <c r="C1153" s="40" t="s">
        <v>1047</v>
      </c>
      <c r="D1153" s="20" t="s">
        <v>57</v>
      </c>
      <c r="E1153" s="45">
        <v>2</v>
      </c>
      <c r="F1153" s="45">
        <v>306.27999999999997</v>
      </c>
      <c r="G1153" s="45">
        <f t="shared" si="45"/>
        <v>612.55999999999995</v>
      </c>
      <c r="H1153" s="20" t="s">
        <v>490</v>
      </c>
    </row>
    <row r="1154" spans="1:8" x14ac:dyDescent="0.25">
      <c r="A1154" s="20">
        <v>4</v>
      </c>
      <c r="B1154" s="20">
        <v>7245</v>
      </c>
      <c r="C1154" s="20" t="s">
        <v>860</v>
      </c>
      <c r="D1154" s="20" t="s">
        <v>57</v>
      </c>
      <c r="E1154" s="45">
        <v>5</v>
      </c>
      <c r="F1154" s="45">
        <v>8.31</v>
      </c>
      <c r="G1154" s="45">
        <f t="shared" si="45"/>
        <v>41.550000000000004</v>
      </c>
      <c r="H1154" s="20" t="s">
        <v>490</v>
      </c>
    </row>
    <row r="1155" spans="1:8" x14ac:dyDescent="0.25">
      <c r="A1155" s="20">
        <v>5</v>
      </c>
      <c r="B1155" s="20">
        <v>7412</v>
      </c>
      <c r="C1155" s="20" t="s">
        <v>1048</v>
      </c>
      <c r="D1155" s="20" t="s">
        <v>57</v>
      </c>
      <c r="E1155" s="45">
        <v>1</v>
      </c>
      <c r="F1155" s="45">
        <v>0.04</v>
      </c>
      <c r="G1155" s="45">
        <f t="shared" si="45"/>
        <v>0.04</v>
      </c>
      <c r="H1155" s="20" t="s">
        <v>490</v>
      </c>
    </row>
    <row r="1156" spans="1:8" x14ac:dyDescent="0.25">
      <c r="A1156" s="20">
        <v>6</v>
      </c>
      <c r="B1156" s="20">
        <v>31226</v>
      </c>
      <c r="C1156" s="20" t="s">
        <v>372</v>
      </c>
      <c r="D1156" s="20" t="s">
        <v>57</v>
      </c>
      <c r="E1156" s="45">
        <v>25</v>
      </c>
      <c r="F1156" s="45">
        <v>14.43</v>
      </c>
      <c r="G1156" s="45">
        <f t="shared" si="45"/>
        <v>360.75</v>
      </c>
      <c r="H1156" s="20" t="s">
        <v>490</v>
      </c>
    </row>
    <row r="1157" spans="1:8" x14ac:dyDescent="0.25">
      <c r="A1157" s="20">
        <v>7</v>
      </c>
      <c r="B1157" s="20">
        <v>7686</v>
      </c>
      <c r="C1157" s="20" t="s">
        <v>124</v>
      </c>
      <c r="D1157" s="20" t="s">
        <v>57</v>
      </c>
      <c r="E1157" s="45">
        <v>5</v>
      </c>
      <c r="F1157" s="45">
        <v>14.98</v>
      </c>
      <c r="G1157" s="45">
        <f t="shared" si="45"/>
        <v>74.900000000000006</v>
      </c>
      <c r="H1157" s="20" t="s">
        <v>490</v>
      </c>
    </row>
    <row r="1158" spans="1:8" x14ac:dyDescent="0.25">
      <c r="A1158" s="20">
        <v>8</v>
      </c>
      <c r="B1158" s="92">
        <v>19757</v>
      </c>
      <c r="C1158" s="20" t="s">
        <v>1049</v>
      </c>
      <c r="D1158" s="20" t="s">
        <v>57</v>
      </c>
      <c r="E1158" s="45">
        <v>3</v>
      </c>
      <c r="F1158" s="45">
        <v>24.8</v>
      </c>
      <c r="G1158" s="45">
        <f t="shared" si="45"/>
        <v>74.400000000000006</v>
      </c>
      <c r="H1158" s="20" t="s">
        <v>490</v>
      </c>
    </row>
    <row r="1159" spans="1:8" x14ac:dyDescent="0.25">
      <c r="A1159" s="20">
        <v>9</v>
      </c>
      <c r="B1159" s="92">
        <v>19851</v>
      </c>
      <c r="C1159" s="20" t="s">
        <v>1050</v>
      </c>
      <c r="D1159" s="20" t="s">
        <v>57</v>
      </c>
      <c r="E1159" s="45">
        <v>10</v>
      </c>
      <c r="F1159" s="45">
        <v>49.6</v>
      </c>
      <c r="G1159" s="45">
        <f t="shared" si="45"/>
        <v>496</v>
      </c>
      <c r="H1159" s="20" t="s">
        <v>490</v>
      </c>
    </row>
    <row r="1160" spans="1:8" x14ac:dyDescent="0.25">
      <c r="A1160" s="20">
        <v>10</v>
      </c>
      <c r="B1160" s="92">
        <v>19758</v>
      </c>
      <c r="C1160" s="20" t="s">
        <v>1051</v>
      </c>
      <c r="D1160" s="20" t="s">
        <v>57</v>
      </c>
      <c r="E1160" s="45">
        <v>10</v>
      </c>
      <c r="F1160" s="45">
        <v>49.6</v>
      </c>
      <c r="G1160" s="45">
        <f t="shared" si="45"/>
        <v>496</v>
      </c>
      <c r="H1160" s="20" t="s">
        <v>490</v>
      </c>
    </row>
    <row r="1161" spans="1:8" x14ac:dyDescent="0.25">
      <c r="A1161" s="20">
        <v>11</v>
      </c>
      <c r="B1161" s="20">
        <v>25115</v>
      </c>
      <c r="C1161" s="20" t="s">
        <v>1052</v>
      </c>
      <c r="D1161" s="20" t="s">
        <v>57</v>
      </c>
      <c r="E1161" s="45">
        <v>1</v>
      </c>
      <c r="F1161" s="45">
        <v>192.58</v>
      </c>
      <c r="G1161" s="45">
        <f t="shared" si="45"/>
        <v>192.58</v>
      </c>
      <c r="H1161" s="20" t="s">
        <v>490</v>
      </c>
    </row>
    <row r="1162" spans="1:8" x14ac:dyDescent="0.25">
      <c r="A1162" s="20">
        <v>12</v>
      </c>
      <c r="B1162" s="92">
        <v>16391</v>
      </c>
      <c r="C1162" s="20" t="s">
        <v>1053</v>
      </c>
      <c r="D1162" s="20" t="s">
        <v>57</v>
      </c>
      <c r="E1162" s="45">
        <v>10</v>
      </c>
      <c r="F1162" s="45">
        <v>14.88</v>
      </c>
      <c r="G1162" s="45">
        <f t="shared" si="45"/>
        <v>148.80000000000001</v>
      </c>
      <c r="H1162" s="20" t="s">
        <v>490</v>
      </c>
    </row>
    <row r="1163" spans="1:8" x14ac:dyDescent="0.25">
      <c r="A1163" s="20">
        <v>13</v>
      </c>
      <c r="B1163" s="92">
        <v>19852</v>
      </c>
      <c r="C1163" s="20" t="s">
        <v>1054</v>
      </c>
      <c r="D1163" s="20" t="s">
        <v>57</v>
      </c>
      <c r="E1163" s="45">
        <v>10</v>
      </c>
      <c r="F1163" s="45">
        <v>14.88</v>
      </c>
      <c r="G1163" s="45">
        <f t="shared" si="45"/>
        <v>148.80000000000001</v>
      </c>
      <c r="H1163" s="20" t="s">
        <v>490</v>
      </c>
    </row>
    <row r="1164" spans="1:8" x14ac:dyDescent="0.25">
      <c r="A1164" s="20">
        <v>14</v>
      </c>
      <c r="B1164" s="92">
        <v>8561</v>
      </c>
      <c r="C1164" s="20" t="s">
        <v>1055</v>
      </c>
      <c r="D1164" s="20" t="s">
        <v>57</v>
      </c>
      <c r="E1164" s="45">
        <v>5</v>
      </c>
      <c r="F1164" s="45">
        <v>121.22</v>
      </c>
      <c r="G1164" s="45">
        <f t="shared" si="45"/>
        <v>606.1</v>
      </c>
      <c r="H1164" s="20" t="s">
        <v>490</v>
      </c>
    </row>
    <row r="1165" spans="1:8" x14ac:dyDescent="0.25">
      <c r="A1165" s="20">
        <v>15</v>
      </c>
      <c r="B1165" s="92">
        <v>3659</v>
      </c>
      <c r="C1165" s="20" t="s">
        <v>1056</v>
      </c>
      <c r="D1165" s="20" t="s">
        <v>57</v>
      </c>
      <c r="E1165" s="45">
        <v>2</v>
      </c>
      <c r="F1165" s="45">
        <v>327.25</v>
      </c>
      <c r="G1165" s="45">
        <f t="shared" si="45"/>
        <v>654.5</v>
      </c>
      <c r="H1165" s="20" t="s">
        <v>490</v>
      </c>
    </row>
    <row r="1166" spans="1:8" x14ac:dyDescent="0.25">
      <c r="A1166" s="20">
        <v>16</v>
      </c>
      <c r="B1166" s="92">
        <v>13830</v>
      </c>
      <c r="C1166" s="20" t="s">
        <v>1057</v>
      </c>
      <c r="D1166" s="20" t="s">
        <v>57</v>
      </c>
      <c r="E1166" s="45">
        <v>1</v>
      </c>
      <c r="F1166" s="45">
        <v>500</v>
      </c>
      <c r="G1166" s="45">
        <f t="shared" si="45"/>
        <v>500</v>
      </c>
      <c r="H1166" s="20" t="s">
        <v>490</v>
      </c>
    </row>
    <row r="1167" spans="1:8" x14ac:dyDescent="0.25">
      <c r="A1167" s="20">
        <v>17</v>
      </c>
      <c r="B1167" s="92">
        <v>38240</v>
      </c>
      <c r="C1167" s="20" t="s">
        <v>1058</v>
      </c>
      <c r="D1167" s="20" t="s">
        <v>57</v>
      </c>
      <c r="E1167" s="45">
        <v>1</v>
      </c>
      <c r="F1167" s="45">
        <v>178.62</v>
      </c>
      <c r="G1167" s="45">
        <f t="shared" si="45"/>
        <v>178.62</v>
      </c>
      <c r="H1167" s="20" t="s">
        <v>490</v>
      </c>
    </row>
    <row r="1168" spans="1:8" x14ac:dyDescent="0.25">
      <c r="A1168" s="20">
        <v>18</v>
      </c>
      <c r="B1168" s="92">
        <v>8685</v>
      </c>
      <c r="C1168" s="20" t="s">
        <v>178</v>
      </c>
      <c r="D1168" s="20" t="s">
        <v>57</v>
      </c>
      <c r="E1168" s="45">
        <v>1</v>
      </c>
      <c r="F1168" s="45">
        <v>618.67999999999995</v>
      </c>
      <c r="G1168" s="45">
        <f t="shared" si="45"/>
        <v>618.67999999999995</v>
      </c>
      <c r="H1168" s="20" t="s">
        <v>490</v>
      </c>
    </row>
    <row r="1169" spans="1:8" ht="30" x14ac:dyDescent="0.25">
      <c r="A1169" s="20">
        <v>19</v>
      </c>
      <c r="B1169" s="92">
        <v>27750</v>
      </c>
      <c r="C1169" s="40" t="s">
        <v>1059</v>
      </c>
      <c r="D1169" s="20" t="s">
        <v>57</v>
      </c>
      <c r="E1169" s="45">
        <v>1</v>
      </c>
      <c r="F1169" s="45">
        <v>1125</v>
      </c>
      <c r="G1169" s="45">
        <f t="shared" si="45"/>
        <v>1125</v>
      </c>
      <c r="H1169" s="20" t="s">
        <v>490</v>
      </c>
    </row>
    <row r="1170" spans="1:8" ht="30" x14ac:dyDescent="0.25">
      <c r="A1170" s="20">
        <v>20</v>
      </c>
      <c r="B1170" s="92">
        <v>31848</v>
      </c>
      <c r="C1170" s="40" t="s">
        <v>1060</v>
      </c>
      <c r="D1170" s="20" t="s">
        <v>57</v>
      </c>
      <c r="E1170" s="45">
        <v>1</v>
      </c>
      <c r="F1170" s="45">
        <v>270.01</v>
      </c>
      <c r="G1170" s="45">
        <f t="shared" si="45"/>
        <v>270.01</v>
      </c>
      <c r="H1170" s="20" t="s">
        <v>490</v>
      </c>
    </row>
    <row r="1171" spans="1:8" x14ac:dyDescent="0.25">
      <c r="A1171" s="20">
        <v>21</v>
      </c>
      <c r="B1171" s="20">
        <v>8946</v>
      </c>
      <c r="C1171" s="20" t="s">
        <v>1061</v>
      </c>
      <c r="D1171" s="20" t="s">
        <v>57</v>
      </c>
      <c r="E1171" s="45">
        <v>1</v>
      </c>
      <c r="F1171" s="45">
        <v>0.01</v>
      </c>
      <c r="G1171" s="45">
        <f t="shared" si="45"/>
        <v>0.01</v>
      </c>
      <c r="H1171" s="20" t="s">
        <v>490</v>
      </c>
    </row>
    <row r="1172" spans="1:8" x14ac:dyDescent="0.25">
      <c r="A1172" s="20">
        <v>22</v>
      </c>
      <c r="B1172" s="92">
        <v>20104</v>
      </c>
      <c r="C1172" s="20" t="s">
        <v>1062</v>
      </c>
      <c r="D1172" s="20" t="s">
        <v>57</v>
      </c>
      <c r="E1172" s="45">
        <v>1</v>
      </c>
      <c r="F1172" s="45">
        <v>293</v>
      </c>
      <c r="G1172" s="45">
        <f t="shared" si="45"/>
        <v>293</v>
      </c>
      <c r="H1172" s="20" t="s">
        <v>490</v>
      </c>
    </row>
    <row r="1173" spans="1:8" x14ac:dyDescent="0.25">
      <c r="A1173" s="20">
        <v>23</v>
      </c>
      <c r="B1173" s="92">
        <v>3696</v>
      </c>
      <c r="C1173" s="7" t="s">
        <v>1063</v>
      </c>
      <c r="D1173" s="7" t="s">
        <v>57</v>
      </c>
      <c r="E1173" s="45">
        <v>5</v>
      </c>
      <c r="F1173" s="45">
        <v>253.41</v>
      </c>
      <c r="G1173" s="45">
        <f t="shared" si="45"/>
        <v>1267.05</v>
      </c>
      <c r="H1173" s="20" t="s">
        <v>490</v>
      </c>
    </row>
    <row r="1174" spans="1:8" x14ac:dyDescent="0.25">
      <c r="A1174" s="20">
        <v>24</v>
      </c>
      <c r="B1174" s="92">
        <v>9568</v>
      </c>
      <c r="C1174" s="7" t="s">
        <v>1064</v>
      </c>
      <c r="D1174" s="7" t="s">
        <v>57</v>
      </c>
      <c r="E1174" s="45">
        <v>6</v>
      </c>
      <c r="F1174" s="45">
        <v>193.36</v>
      </c>
      <c r="G1174" s="45">
        <f t="shared" si="45"/>
        <v>1160.1600000000001</v>
      </c>
      <c r="H1174" s="20" t="s">
        <v>490</v>
      </c>
    </row>
    <row r="1175" spans="1:8" x14ac:dyDescent="0.25">
      <c r="A1175" s="20">
        <v>25</v>
      </c>
      <c r="B1175" s="20">
        <v>3649</v>
      </c>
      <c r="C1175" s="7" t="s">
        <v>1065</v>
      </c>
      <c r="D1175" s="7" t="s">
        <v>57</v>
      </c>
      <c r="E1175" s="45">
        <v>10</v>
      </c>
      <c r="F1175" s="45">
        <v>170.67</v>
      </c>
      <c r="G1175" s="45">
        <f t="shared" si="45"/>
        <v>1706.6999999999998</v>
      </c>
      <c r="H1175" s="20" t="s">
        <v>490</v>
      </c>
    </row>
    <row r="1176" spans="1:8" x14ac:dyDescent="0.25">
      <c r="A1176" s="20">
        <v>26</v>
      </c>
      <c r="B1176" s="20">
        <v>3649</v>
      </c>
      <c r="C1176" s="7" t="s">
        <v>1065</v>
      </c>
      <c r="D1176" s="7" t="s">
        <v>57</v>
      </c>
      <c r="E1176" s="45">
        <v>6</v>
      </c>
      <c r="F1176" s="45">
        <v>172.81</v>
      </c>
      <c r="G1176" s="45">
        <f t="shared" si="45"/>
        <v>1036.8600000000001</v>
      </c>
      <c r="H1176" s="20" t="s">
        <v>490</v>
      </c>
    </row>
    <row r="1177" spans="1:8" x14ac:dyDescent="0.25">
      <c r="A1177" s="20">
        <v>27</v>
      </c>
      <c r="B1177" s="20">
        <v>3692</v>
      </c>
      <c r="C1177" s="7" t="s">
        <v>1066</v>
      </c>
      <c r="D1177" s="7" t="s">
        <v>57</v>
      </c>
      <c r="E1177" s="45">
        <v>2</v>
      </c>
      <c r="F1177" s="45">
        <v>15.29</v>
      </c>
      <c r="G1177" s="45">
        <f t="shared" si="45"/>
        <v>30.58</v>
      </c>
      <c r="H1177" s="20" t="s">
        <v>490</v>
      </c>
    </row>
    <row r="1178" spans="1:8" x14ac:dyDescent="0.25">
      <c r="A1178" s="20">
        <v>28</v>
      </c>
      <c r="B1178" s="20">
        <v>9739</v>
      </c>
      <c r="C1178" s="7" t="s">
        <v>1067</v>
      </c>
      <c r="D1178" s="7" t="s">
        <v>57</v>
      </c>
      <c r="E1178" s="45">
        <v>2</v>
      </c>
      <c r="F1178" s="45">
        <v>0.01</v>
      </c>
      <c r="G1178" s="45">
        <f t="shared" si="45"/>
        <v>0.02</v>
      </c>
      <c r="H1178" s="20" t="s">
        <v>490</v>
      </c>
    </row>
    <row r="1179" spans="1:8" x14ac:dyDescent="0.25">
      <c r="A1179" s="20">
        <v>29</v>
      </c>
      <c r="B1179" s="20">
        <v>3669</v>
      </c>
      <c r="C1179" s="7" t="s">
        <v>1068</v>
      </c>
      <c r="D1179" s="7" t="s">
        <v>57</v>
      </c>
      <c r="E1179" s="45">
        <v>2</v>
      </c>
      <c r="F1179" s="45">
        <v>0.19</v>
      </c>
      <c r="G1179" s="45">
        <f t="shared" si="45"/>
        <v>0.38</v>
      </c>
      <c r="H1179" s="20" t="s">
        <v>490</v>
      </c>
    </row>
    <row r="1180" spans="1:8" ht="45" x14ac:dyDescent="0.25">
      <c r="A1180" s="20">
        <v>30</v>
      </c>
      <c r="B1180" s="20">
        <v>20155</v>
      </c>
      <c r="C1180" s="36" t="s">
        <v>1069</v>
      </c>
      <c r="D1180" s="7" t="s">
        <v>57</v>
      </c>
      <c r="E1180" s="45">
        <v>1</v>
      </c>
      <c r="F1180" s="45">
        <v>1240</v>
      </c>
      <c r="G1180" s="45">
        <f t="shared" si="45"/>
        <v>1240</v>
      </c>
      <c r="H1180" s="20" t="s">
        <v>490</v>
      </c>
    </row>
    <row r="1181" spans="1:8" x14ac:dyDescent="0.25">
      <c r="A1181" s="20">
        <v>31</v>
      </c>
      <c r="B1181" s="20">
        <v>3658</v>
      </c>
      <c r="C1181" s="7" t="s">
        <v>506</v>
      </c>
      <c r="D1181" s="7" t="s">
        <v>57</v>
      </c>
      <c r="E1181" s="45">
        <v>5</v>
      </c>
      <c r="F1181" s="45">
        <v>22.63</v>
      </c>
      <c r="G1181" s="45">
        <f t="shared" si="45"/>
        <v>113.14999999999999</v>
      </c>
      <c r="H1181" s="20" t="s">
        <v>490</v>
      </c>
    </row>
    <row r="1182" spans="1:8" x14ac:dyDescent="0.25">
      <c r="A1182" s="20">
        <v>32</v>
      </c>
      <c r="B1182" s="20">
        <v>10415</v>
      </c>
      <c r="C1182" s="7" t="s">
        <v>1070</v>
      </c>
      <c r="D1182" s="7" t="s">
        <v>57</v>
      </c>
      <c r="E1182" s="45">
        <v>2</v>
      </c>
      <c r="F1182" s="45">
        <v>79</v>
      </c>
      <c r="G1182" s="45">
        <f t="shared" si="45"/>
        <v>158</v>
      </c>
      <c r="H1182" s="20" t="s">
        <v>490</v>
      </c>
    </row>
    <row r="1183" spans="1:8" x14ac:dyDescent="0.25">
      <c r="A1183" s="30"/>
      <c r="B1183" s="30" t="s">
        <v>43</v>
      </c>
      <c r="C1183" s="30"/>
      <c r="D1183" s="30"/>
      <c r="E1183" s="30"/>
      <c r="F1183" s="30"/>
      <c r="G1183" s="130">
        <f>SUM(G1151:G1182)</f>
        <v>14377.72</v>
      </c>
      <c r="H1183" s="30"/>
    </row>
    <row r="1184" spans="1:8" ht="24.95" customHeight="1" x14ac:dyDescent="0.25">
      <c r="A1184" s="20"/>
      <c r="B1184" s="205" t="s">
        <v>1071</v>
      </c>
      <c r="C1184" s="206"/>
      <c r="D1184" s="20"/>
      <c r="E1184" s="20"/>
      <c r="F1184" s="20"/>
      <c r="G1184" s="31"/>
      <c r="H1184" s="20"/>
    </row>
    <row r="1185" spans="1:8" x14ac:dyDescent="0.25">
      <c r="A1185" s="28">
        <v>1</v>
      </c>
      <c r="B1185" s="70">
        <v>3826</v>
      </c>
      <c r="C1185" s="28" t="s">
        <v>1072</v>
      </c>
      <c r="D1185" s="28" t="s">
        <v>42</v>
      </c>
      <c r="E1185" s="28">
        <v>6</v>
      </c>
      <c r="F1185" s="86">
        <v>0.66</v>
      </c>
      <c r="G1185" s="86">
        <f t="shared" ref="G1185:G1196" si="46">(E1185*F1185)</f>
        <v>3.96</v>
      </c>
      <c r="H1185" s="20" t="s">
        <v>490</v>
      </c>
    </row>
    <row r="1186" spans="1:8" x14ac:dyDescent="0.25">
      <c r="A1186" s="28">
        <v>2</v>
      </c>
      <c r="B1186" s="70">
        <v>9390</v>
      </c>
      <c r="C1186" s="28" t="s">
        <v>1073</v>
      </c>
      <c r="D1186" s="28" t="s">
        <v>42</v>
      </c>
      <c r="E1186" s="28">
        <v>5</v>
      </c>
      <c r="F1186" s="28">
        <v>22.84</v>
      </c>
      <c r="G1186" s="86">
        <f t="shared" si="46"/>
        <v>114.2</v>
      </c>
      <c r="H1186" s="20" t="s">
        <v>490</v>
      </c>
    </row>
    <row r="1187" spans="1:8" x14ac:dyDescent="0.25">
      <c r="A1187" s="28">
        <v>3</v>
      </c>
      <c r="B1187" s="70">
        <v>9640</v>
      </c>
      <c r="C1187" s="28" t="s">
        <v>1074</v>
      </c>
      <c r="D1187" s="28" t="s">
        <v>42</v>
      </c>
      <c r="E1187" s="28">
        <v>5</v>
      </c>
      <c r="F1187" s="28">
        <v>41.7</v>
      </c>
      <c r="G1187" s="86">
        <f t="shared" si="46"/>
        <v>208.5</v>
      </c>
      <c r="H1187" s="20" t="s">
        <v>490</v>
      </c>
    </row>
    <row r="1188" spans="1:8" x14ac:dyDescent="0.25">
      <c r="A1188" s="28">
        <v>4</v>
      </c>
      <c r="B1188" s="70">
        <v>9824</v>
      </c>
      <c r="C1188" s="28" t="s">
        <v>1075</v>
      </c>
      <c r="D1188" s="28" t="s">
        <v>42</v>
      </c>
      <c r="E1188" s="28">
        <v>1</v>
      </c>
      <c r="F1188" s="28">
        <v>109.9</v>
      </c>
      <c r="G1188" s="86">
        <f t="shared" si="46"/>
        <v>109.9</v>
      </c>
      <c r="H1188" s="20" t="s">
        <v>490</v>
      </c>
    </row>
    <row r="1189" spans="1:8" x14ac:dyDescent="0.25">
      <c r="A1189" s="28">
        <v>5</v>
      </c>
      <c r="B1189" s="70">
        <v>31226</v>
      </c>
      <c r="C1189" s="28" t="s">
        <v>1076</v>
      </c>
      <c r="D1189" s="28" t="s">
        <v>42</v>
      </c>
      <c r="E1189" s="28">
        <v>15</v>
      </c>
      <c r="F1189" s="28">
        <v>14.43</v>
      </c>
      <c r="G1189" s="86">
        <f t="shared" si="46"/>
        <v>216.45</v>
      </c>
      <c r="H1189" s="20" t="s">
        <v>490</v>
      </c>
    </row>
    <row r="1190" spans="1:8" x14ac:dyDescent="0.25">
      <c r="A1190" s="28">
        <v>6</v>
      </c>
      <c r="B1190" s="70">
        <v>28028</v>
      </c>
      <c r="C1190" s="28" t="s">
        <v>1077</v>
      </c>
      <c r="D1190" s="28" t="s">
        <v>42</v>
      </c>
      <c r="E1190" s="28">
        <v>10</v>
      </c>
      <c r="F1190" s="28">
        <v>72</v>
      </c>
      <c r="G1190" s="86">
        <f t="shared" si="46"/>
        <v>720</v>
      </c>
      <c r="H1190" s="20" t="s">
        <v>490</v>
      </c>
    </row>
    <row r="1191" spans="1:8" x14ac:dyDescent="0.25">
      <c r="A1191" s="28">
        <v>7</v>
      </c>
      <c r="B1191" s="70">
        <v>21804</v>
      </c>
      <c r="C1191" s="28" t="s">
        <v>1078</v>
      </c>
      <c r="D1191" s="28" t="s">
        <v>42</v>
      </c>
      <c r="E1191" s="28">
        <v>1</v>
      </c>
      <c r="F1191" s="28">
        <v>250</v>
      </c>
      <c r="G1191" s="86">
        <f t="shared" si="46"/>
        <v>250</v>
      </c>
      <c r="H1191" s="20" t="s">
        <v>490</v>
      </c>
    </row>
    <row r="1192" spans="1:8" x14ac:dyDescent="0.25">
      <c r="A1192" s="28">
        <v>8</v>
      </c>
      <c r="B1192" s="70">
        <v>20319</v>
      </c>
      <c r="C1192" s="28" t="s">
        <v>1079</v>
      </c>
      <c r="D1192" s="28" t="s">
        <v>42</v>
      </c>
      <c r="E1192" s="28">
        <v>1</v>
      </c>
      <c r="F1192" s="28">
        <v>336.13</v>
      </c>
      <c r="G1192" s="86">
        <f t="shared" si="46"/>
        <v>336.13</v>
      </c>
      <c r="H1192" s="20" t="s">
        <v>490</v>
      </c>
    </row>
    <row r="1193" spans="1:8" x14ac:dyDescent="0.25">
      <c r="A1193" s="28">
        <v>9</v>
      </c>
      <c r="B1193" s="70">
        <v>22938</v>
      </c>
      <c r="C1193" s="28" t="s">
        <v>1080</v>
      </c>
      <c r="D1193" s="28" t="s">
        <v>42</v>
      </c>
      <c r="E1193" s="28">
        <v>1</v>
      </c>
      <c r="F1193" s="28">
        <v>352.86</v>
      </c>
      <c r="G1193" s="86">
        <f t="shared" si="46"/>
        <v>352.86</v>
      </c>
      <c r="H1193" s="20" t="s">
        <v>490</v>
      </c>
    </row>
    <row r="1194" spans="1:8" x14ac:dyDescent="0.25">
      <c r="A1194" s="28">
        <v>10</v>
      </c>
      <c r="B1194" s="70">
        <v>21740</v>
      </c>
      <c r="C1194" s="28" t="s">
        <v>1081</v>
      </c>
      <c r="D1194" s="28" t="s">
        <v>42</v>
      </c>
      <c r="E1194" s="28">
        <v>1</v>
      </c>
      <c r="F1194" s="28">
        <v>336.13</v>
      </c>
      <c r="G1194" s="86">
        <f t="shared" si="46"/>
        <v>336.13</v>
      </c>
      <c r="H1194" s="20" t="s">
        <v>490</v>
      </c>
    </row>
    <row r="1195" spans="1:8" x14ac:dyDescent="0.25">
      <c r="A1195" s="28">
        <v>11</v>
      </c>
      <c r="B1195" s="70">
        <v>35544</v>
      </c>
      <c r="C1195" s="28" t="s">
        <v>1082</v>
      </c>
      <c r="D1195" s="28" t="s">
        <v>42</v>
      </c>
      <c r="E1195" s="28">
        <v>1</v>
      </c>
      <c r="F1195" s="28">
        <v>952</v>
      </c>
      <c r="G1195" s="86">
        <f t="shared" si="46"/>
        <v>952</v>
      </c>
      <c r="H1195" s="20" t="s">
        <v>490</v>
      </c>
    </row>
    <row r="1196" spans="1:8" x14ac:dyDescent="0.25">
      <c r="A1196" s="28">
        <v>12</v>
      </c>
      <c r="B1196" s="70">
        <v>7712</v>
      </c>
      <c r="C1196" s="28" t="s">
        <v>1083</v>
      </c>
      <c r="D1196" s="28" t="s">
        <v>42</v>
      </c>
      <c r="E1196" s="28">
        <v>1</v>
      </c>
      <c r="F1196" s="28">
        <v>350.17</v>
      </c>
      <c r="G1196" s="86">
        <f t="shared" si="46"/>
        <v>350.17</v>
      </c>
      <c r="H1196" s="20" t="s">
        <v>490</v>
      </c>
    </row>
    <row r="1197" spans="1:8" x14ac:dyDescent="0.25">
      <c r="A1197" s="30"/>
      <c r="B1197" s="30" t="s">
        <v>43</v>
      </c>
      <c r="C1197" s="30"/>
      <c r="D1197" s="30"/>
      <c r="E1197" s="30"/>
      <c r="F1197" s="30"/>
      <c r="G1197" s="130">
        <f>SUM(G1185:G1196)</f>
        <v>3950.3</v>
      </c>
      <c r="H1197" s="30"/>
    </row>
    <row r="1198" spans="1:8" ht="24.95" customHeight="1" x14ac:dyDescent="0.25">
      <c r="A1198" s="20"/>
      <c r="B1198" s="203" t="s">
        <v>1085</v>
      </c>
      <c r="C1198" s="204"/>
      <c r="D1198" s="20"/>
      <c r="E1198" s="20"/>
      <c r="F1198" s="20"/>
      <c r="G1198" s="31"/>
      <c r="H1198" s="20"/>
    </row>
    <row r="1199" spans="1:8" x14ac:dyDescent="0.25">
      <c r="A1199" s="22">
        <v>1</v>
      </c>
      <c r="B1199" s="6">
        <v>35853</v>
      </c>
      <c r="C1199" s="6" t="s">
        <v>1086</v>
      </c>
      <c r="D1199" s="6" t="s">
        <v>42</v>
      </c>
      <c r="E1199" s="6">
        <v>5</v>
      </c>
      <c r="F1199" s="7">
        <v>355</v>
      </c>
      <c r="G1199" s="20">
        <f t="shared" ref="G1199:G1204" si="47">(E1199*F1199)</f>
        <v>1775</v>
      </c>
      <c r="H1199" s="20" t="s">
        <v>490</v>
      </c>
    </row>
    <row r="1200" spans="1:8" x14ac:dyDescent="0.25">
      <c r="A1200" s="22">
        <v>2</v>
      </c>
      <c r="B1200" s="6">
        <v>13208</v>
      </c>
      <c r="C1200" s="6" t="s">
        <v>1087</v>
      </c>
      <c r="D1200" s="6" t="s">
        <v>42</v>
      </c>
      <c r="E1200" s="6">
        <v>1</v>
      </c>
      <c r="F1200" s="20">
        <v>67.239999999999995</v>
      </c>
      <c r="G1200" s="20">
        <f t="shared" si="47"/>
        <v>67.239999999999995</v>
      </c>
      <c r="H1200" s="20" t="s">
        <v>490</v>
      </c>
    </row>
    <row r="1201" spans="1:8" x14ac:dyDescent="0.25">
      <c r="A1201" s="22">
        <v>3</v>
      </c>
      <c r="B1201" s="6">
        <v>19938</v>
      </c>
      <c r="C1201" s="6" t="s">
        <v>1088</v>
      </c>
      <c r="D1201" s="6" t="s">
        <v>42</v>
      </c>
      <c r="E1201" s="6">
        <v>2</v>
      </c>
      <c r="F1201" s="20">
        <v>363.65</v>
      </c>
      <c r="G1201" s="20">
        <f t="shared" si="47"/>
        <v>727.3</v>
      </c>
      <c r="H1201" s="20" t="s">
        <v>490</v>
      </c>
    </row>
    <row r="1202" spans="1:8" x14ac:dyDescent="0.25">
      <c r="A1202" s="22">
        <v>4</v>
      </c>
      <c r="B1202" s="6">
        <v>9955</v>
      </c>
      <c r="C1202" s="6" t="s">
        <v>1089</v>
      </c>
      <c r="D1202" s="6" t="s">
        <v>42</v>
      </c>
      <c r="E1202" s="6">
        <v>1</v>
      </c>
      <c r="F1202" s="20">
        <v>393.6</v>
      </c>
      <c r="G1202" s="20">
        <f t="shared" si="47"/>
        <v>393.6</v>
      </c>
      <c r="H1202" s="20" t="s">
        <v>490</v>
      </c>
    </row>
    <row r="1203" spans="1:8" x14ac:dyDescent="0.25">
      <c r="A1203" s="22">
        <v>5</v>
      </c>
      <c r="B1203" s="6">
        <v>9956</v>
      </c>
      <c r="C1203" s="6" t="s">
        <v>1090</v>
      </c>
      <c r="D1203" s="6" t="s">
        <v>42</v>
      </c>
      <c r="E1203" s="6">
        <v>1</v>
      </c>
      <c r="F1203" s="20">
        <v>189.99</v>
      </c>
      <c r="G1203" s="20">
        <f t="shared" si="47"/>
        <v>189.99</v>
      </c>
      <c r="H1203" s="20" t="s">
        <v>490</v>
      </c>
    </row>
    <row r="1204" spans="1:8" x14ac:dyDescent="0.25">
      <c r="A1204" s="22">
        <v>6</v>
      </c>
      <c r="B1204" s="20">
        <v>13721</v>
      </c>
      <c r="C1204" s="20" t="s">
        <v>1091</v>
      </c>
      <c r="D1204" s="20" t="s">
        <v>42</v>
      </c>
      <c r="E1204" s="20">
        <v>1</v>
      </c>
      <c r="F1204" s="20">
        <v>1426</v>
      </c>
      <c r="G1204" s="20">
        <f t="shared" si="47"/>
        <v>1426</v>
      </c>
      <c r="H1204" s="20" t="s">
        <v>490</v>
      </c>
    </row>
    <row r="1205" spans="1:8" x14ac:dyDescent="0.25">
      <c r="A1205" s="30"/>
      <c r="B1205" s="30" t="s">
        <v>43</v>
      </c>
      <c r="C1205" s="30"/>
      <c r="D1205" s="30"/>
      <c r="E1205" s="30"/>
      <c r="F1205" s="30"/>
      <c r="G1205" s="130">
        <f>SUM(G1199:G1204)</f>
        <v>4579.13</v>
      </c>
      <c r="H1205" s="30"/>
    </row>
    <row r="1206" spans="1:8" ht="24.95" customHeight="1" x14ac:dyDescent="0.25">
      <c r="A1206" s="71"/>
      <c r="B1206" s="205" t="s">
        <v>1094</v>
      </c>
      <c r="C1206" s="206"/>
      <c r="D1206" s="71"/>
      <c r="E1206" s="71"/>
      <c r="F1206" s="71"/>
      <c r="G1206" s="100"/>
      <c r="H1206" s="71"/>
    </row>
    <row r="1207" spans="1:8" x14ac:dyDescent="0.25">
      <c r="A1207" s="22">
        <v>1</v>
      </c>
      <c r="B1207" s="6">
        <v>13806</v>
      </c>
      <c r="C1207" s="6" t="s">
        <v>334</v>
      </c>
      <c r="D1207" s="6" t="s">
        <v>57</v>
      </c>
      <c r="E1207" s="6">
        <v>1</v>
      </c>
      <c r="F1207" s="6">
        <v>432.66</v>
      </c>
      <c r="G1207" s="69">
        <f>(E1207*F1207)</f>
        <v>432.66</v>
      </c>
      <c r="H1207" s="20" t="s">
        <v>490</v>
      </c>
    </row>
    <row r="1208" spans="1:8" x14ac:dyDescent="0.25">
      <c r="A1208" s="22">
        <v>2</v>
      </c>
      <c r="B1208" s="6">
        <v>13263</v>
      </c>
      <c r="C1208" s="6" t="s">
        <v>335</v>
      </c>
      <c r="D1208" s="21" t="s">
        <v>57</v>
      </c>
      <c r="E1208" s="6">
        <v>1</v>
      </c>
      <c r="F1208" s="6">
        <v>420</v>
      </c>
      <c r="G1208" s="69">
        <f>(E1208*F1208)</f>
        <v>420</v>
      </c>
      <c r="H1208" s="20" t="s">
        <v>490</v>
      </c>
    </row>
    <row r="1209" spans="1:8" x14ac:dyDescent="0.25">
      <c r="A1209" s="22">
        <v>3</v>
      </c>
      <c r="B1209" s="20">
        <v>27750</v>
      </c>
      <c r="C1209" s="101" t="s">
        <v>1092</v>
      </c>
      <c r="D1209" s="21" t="s">
        <v>57</v>
      </c>
      <c r="E1209" s="20">
        <v>1</v>
      </c>
      <c r="F1209" s="20">
        <v>649</v>
      </c>
      <c r="G1209" s="69">
        <f>(E1209*F1209)</f>
        <v>649</v>
      </c>
      <c r="H1209" s="20" t="s">
        <v>490</v>
      </c>
    </row>
    <row r="1210" spans="1:8" x14ac:dyDescent="0.25">
      <c r="A1210" s="22">
        <v>4</v>
      </c>
      <c r="B1210" s="6">
        <v>22489</v>
      </c>
      <c r="C1210" s="6" t="s">
        <v>1093</v>
      </c>
      <c r="D1210" s="21" t="s">
        <v>57</v>
      </c>
      <c r="E1210" s="6">
        <v>1</v>
      </c>
      <c r="F1210" s="6">
        <v>0.19</v>
      </c>
      <c r="G1210" s="69">
        <f>(E1210*F1210)</f>
        <v>0.19</v>
      </c>
      <c r="H1210" s="20" t="s">
        <v>490</v>
      </c>
    </row>
    <row r="1211" spans="1:8" ht="20.25" customHeight="1" x14ac:dyDescent="0.25">
      <c r="A1211" s="22">
        <v>5</v>
      </c>
      <c r="B1211" s="6">
        <v>24321</v>
      </c>
      <c r="C1211" s="6" t="s">
        <v>341</v>
      </c>
      <c r="D1211" s="21" t="s">
        <v>57</v>
      </c>
      <c r="E1211" s="6">
        <v>1</v>
      </c>
      <c r="F1211" s="6">
        <v>0.03</v>
      </c>
      <c r="G1211" s="69">
        <f>(E1211*F1211)</f>
        <v>0.03</v>
      </c>
      <c r="H1211" s="20" t="s">
        <v>490</v>
      </c>
    </row>
    <row r="1212" spans="1:8" ht="23.25" customHeight="1" x14ac:dyDescent="0.25">
      <c r="A1212" s="30"/>
      <c r="B1212" s="30" t="s">
        <v>43</v>
      </c>
      <c r="C1212" s="30"/>
      <c r="D1212" s="30"/>
      <c r="E1212" s="30"/>
      <c r="F1212" s="30"/>
      <c r="G1212" s="130">
        <f>SUM(G1207:G1211)</f>
        <v>1501.88</v>
      </c>
      <c r="H1212" s="30"/>
    </row>
    <row r="1213" spans="1:8" ht="24.95" customHeight="1" x14ac:dyDescent="0.25">
      <c r="A1213" s="20"/>
      <c r="B1213" s="203" t="s">
        <v>1095</v>
      </c>
      <c r="C1213" s="204"/>
      <c r="D1213" s="20"/>
      <c r="E1213" s="20"/>
      <c r="F1213" s="20"/>
      <c r="G1213" s="31"/>
      <c r="H1213" s="20"/>
    </row>
    <row r="1214" spans="1:8" x14ac:dyDescent="0.25">
      <c r="A1214" s="47">
        <v>1</v>
      </c>
      <c r="B1214" s="47">
        <v>7633</v>
      </c>
      <c r="C1214" s="47" t="s">
        <v>1096</v>
      </c>
      <c r="D1214" s="47" t="s">
        <v>42</v>
      </c>
      <c r="E1214" s="47">
        <v>1</v>
      </c>
      <c r="F1214" s="47">
        <v>5.12</v>
      </c>
      <c r="G1214" s="50">
        <f t="shared" ref="G1214:G1228" si="48">(E1214*F1214)</f>
        <v>5.12</v>
      </c>
      <c r="H1214" s="47" t="s">
        <v>490</v>
      </c>
    </row>
    <row r="1215" spans="1:8" ht="25.5" customHeight="1" x14ac:dyDescent="0.25">
      <c r="A1215" s="47">
        <v>2</v>
      </c>
      <c r="B1215" s="47">
        <v>7639</v>
      </c>
      <c r="C1215" s="47" t="s">
        <v>1097</v>
      </c>
      <c r="D1215" s="47" t="s">
        <v>42</v>
      </c>
      <c r="E1215" s="47">
        <v>20</v>
      </c>
      <c r="F1215" s="47">
        <v>5.49</v>
      </c>
      <c r="G1215" s="50">
        <f t="shared" si="48"/>
        <v>109.80000000000001</v>
      </c>
      <c r="H1215" s="47" t="s">
        <v>490</v>
      </c>
    </row>
    <row r="1216" spans="1:8" x14ac:dyDescent="0.25">
      <c r="A1216" s="47">
        <v>3</v>
      </c>
      <c r="B1216" s="47">
        <v>26334</v>
      </c>
      <c r="C1216" s="47" t="s">
        <v>1098</v>
      </c>
      <c r="D1216" s="47" t="s">
        <v>42</v>
      </c>
      <c r="E1216" s="47">
        <v>1</v>
      </c>
      <c r="F1216" s="47">
        <v>220.15</v>
      </c>
      <c r="G1216" s="50">
        <f t="shared" si="48"/>
        <v>220.15</v>
      </c>
      <c r="H1216" s="47" t="s">
        <v>1099</v>
      </c>
    </row>
    <row r="1217" spans="1:8" x14ac:dyDescent="0.25">
      <c r="A1217" s="47">
        <v>4</v>
      </c>
      <c r="B1217" s="47">
        <v>8102</v>
      </c>
      <c r="C1217" s="47" t="s">
        <v>1100</v>
      </c>
      <c r="D1217" s="47" t="s">
        <v>42</v>
      </c>
      <c r="E1217" s="47">
        <v>17</v>
      </c>
      <c r="F1217" s="47">
        <v>0.01</v>
      </c>
      <c r="G1217" s="50">
        <f t="shared" si="48"/>
        <v>0.17</v>
      </c>
      <c r="H1217" s="47" t="s">
        <v>490</v>
      </c>
    </row>
    <row r="1218" spans="1:8" x14ac:dyDescent="0.25">
      <c r="A1218" s="47">
        <v>5</v>
      </c>
      <c r="B1218" s="47">
        <v>8117</v>
      </c>
      <c r="C1218" s="47" t="s">
        <v>1101</v>
      </c>
      <c r="D1218" s="47" t="s">
        <v>42</v>
      </c>
      <c r="E1218" s="47">
        <v>7</v>
      </c>
      <c r="F1218" s="47">
        <v>0.01</v>
      </c>
      <c r="G1218" s="50">
        <f t="shared" si="48"/>
        <v>7.0000000000000007E-2</v>
      </c>
      <c r="H1218" s="47" t="s">
        <v>1102</v>
      </c>
    </row>
    <row r="1219" spans="1:8" x14ac:dyDescent="0.25">
      <c r="A1219" s="47">
        <v>6</v>
      </c>
      <c r="B1219" s="47">
        <v>8120</v>
      </c>
      <c r="C1219" s="47" t="s">
        <v>1103</v>
      </c>
      <c r="D1219" s="47" t="s">
        <v>42</v>
      </c>
      <c r="E1219" s="47">
        <v>3</v>
      </c>
      <c r="F1219" s="47">
        <v>0.01</v>
      </c>
      <c r="G1219" s="50">
        <f t="shared" si="48"/>
        <v>0.03</v>
      </c>
      <c r="H1219" s="47" t="s">
        <v>1102</v>
      </c>
    </row>
    <row r="1220" spans="1:8" x14ac:dyDescent="0.25">
      <c r="A1220" s="47">
        <v>7</v>
      </c>
      <c r="B1220" s="47">
        <v>8121</v>
      </c>
      <c r="C1220" s="47" t="s">
        <v>1104</v>
      </c>
      <c r="D1220" s="47" t="s">
        <v>42</v>
      </c>
      <c r="E1220" s="47">
        <v>5</v>
      </c>
      <c r="F1220" s="47">
        <v>0.01</v>
      </c>
      <c r="G1220" s="50">
        <f t="shared" si="48"/>
        <v>0.05</v>
      </c>
      <c r="H1220" s="47" t="s">
        <v>1102</v>
      </c>
    </row>
    <row r="1221" spans="1:8" x14ac:dyDescent="0.25">
      <c r="A1221" s="47">
        <v>8</v>
      </c>
      <c r="B1221" s="47">
        <v>8122</v>
      </c>
      <c r="C1221" s="47" t="s">
        <v>1105</v>
      </c>
      <c r="D1221" s="47" t="s">
        <v>42</v>
      </c>
      <c r="E1221" s="47">
        <v>8</v>
      </c>
      <c r="F1221" s="47">
        <v>0.01</v>
      </c>
      <c r="G1221" s="50">
        <f t="shared" si="48"/>
        <v>0.08</v>
      </c>
      <c r="H1221" s="47" t="s">
        <v>1106</v>
      </c>
    </row>
    <row r="1222" spans="1:8" x14ac:dyDescent="0.25">
      <c r="A1222" s="47">
        <v>9</v>
      </c>
      <c r="B1222" s="47">
        <v>8157</v>
      </c>
      <c r="C1222" s="47" t="s">
        <v>1107</v>
      </c>
      <c r="D1222" s="47" t="s">
        <v>42</v>
      </c>
      <c r="E1222" s="47">
        <v>45</v>
      </c>
      <c r="F1222" s="47">
        <v>0.02</v>
      </c>
      <c r="G1222" s="50">
        <f t="shared" si="48"/>
        <v>0.9</v>
      </c>
      <c r="H1222" s="47" t="s">
        <v>490</v>
      </c>
    </row>
    <row r="1223" spans="1:8" x14ac:dyDescent="0.25">
      <c r="A1223" s="47">
        <v>10</v>
      </c>
      <c r="B1223" s="47">
        <v>8414</v>
      </c>
      <c r="C1223" s="47" t="s">
        <v>1108</v>
      </c>
      <c r="D1223" s="47" t="s">
        <v>42</v>
      </c>
      <c r="E1223" s="47">
        <v>15</v>
      </c>
      <c r="F1223" s="47">
        <v>3.66</v>
      </c>
      <c r="G1223" s="50">
        <f t="shared" si="48"/>
        <v>54.900000000000006</v>
      </c>
      <c r="H1223" s="47" t="s">
        <v>490</v>
      </c>
    </row>
    <row r="1224" spans="1:8" x14ac:dyDescent="0.25">
      <c r="A1224" s="47">
        <v>11</v>
      </c>
      <c r="B1224" s="47">
        <v>8635</v>
      </c>
      <c r="C1224" s="47" t="s">
        <v>413</v>
      </c>
      <c r="D1224" s="47" t="s">
        <v>42</v>
      </c>
      <c r="E1224" s="47">
        <v>50</v>
      </c>
      <c r="F1224" s="47">
        <v>0.01</v>
      </c>
      <c r="G1224" s="50">
        <f t="shared" si="48"/>
        <v>0.5</v>
      </c>
      <c r="H1224" s="47" t="s">
        <v>490</v>
      </c>
    </row>
    <row r="1225" spans="1:8" ht="30" x14ac:dyDescent="0.25">
      <c r="A1225" s="47">
        <v>12</v>
      </c>
      <c r="B1225" s="47">
        <v>27750</v>
      </c>
      <c r="C1225" s="47" t="s">
        <v>1109</v>
      </c>
      <c r="D1225" s="47" t="s">
        <v>42</v>
      </c>
      <c r="E1225" s="47">
        <v>1</v>
      </c>
      <c r="F1225" s="47">
        <v>599.99</v>
      </c>
      <c r="G1225" s="50">
        <f t="shared" si="48"/>
        <v>599.99</v>
      </c>
      <c r="H1225" s="47" t="s">
        <v>1110</v>
      </c>
    </row>
    <row r="1226" spans="1:8" x14ac:dyDescent="0.25">
      <c r="A1226" s="47">
        <v>13</v>
      </c>
      <c r="B1226" s="47">
        <v>24618</v>
      </c>
      <c r="C1226" s="47" t="s">
        <v>1111</v>
      </c>
      <c r="D1226" s="47" t="s">
        <v>42</v>
      </c>
      <c r="E1226" s="47">
        <v>1</v>
      </c>
      <c r="F1226" s="47">
        <v>300</v>
      </c>
      <c r="G1226" s="50">
        <f t="shared" si="48"/>
        <v>300</v>
      </c>
      <c r="H1226" s="47" t="s">
        <v>1110</v>
      </c>
    </row>
    <row r="1227" spans="1:8" ht="30" x14ac:dyDescent="0.25">
      <c r="A1227" s="47">
        <v>14</v>
      </c>
      <c r="B1227" s="47">
        <v>26752</v>
      </c>
      <c r="C1227" s="47" t="s">
        <v>1112</v>
      </c>
      <c r="D1227" s="47" t="s">
        <v>42</v>
      </c>
      <c r="E1227" s="47">
        <v>1</v>
      </c>
      <c r="F1227" s="47">
        <v>892.5</v>
      </c>
      <c r="G1227" s="50">
        <f t="shared" si="48"/>
        <v>892.5</v>
      </c>
      <c r="H1227" s="47" t="s">
        <v>1110</v>
      </c>
    </row>
    <row r="1228" spans="1:8" x14ac:dyDescent="0.25">
      <c r="A1228" s="159">
        <v>15</v>
      </c>
      <c r="B1228" s="159">
        <v>24569</v>
      </c>
      <c r="C1228" s="159" t="s">
        <v>486</v>
      </c>
      <c r="D1228" s="159" t="s">
        <v>42</v>
      </c>
      <c r="E1228" s="159">
        <v>1</v>
      </c>
      <c r="F1228" s="159">
        <v>0.06</v>
      </c>
      <c r="G1228" s="158">
        <f t="shared" si="48"/>
        <v>0.06</v>
      </c>
      <c r="H1228" s="159" t="s">
        <v>1102</v>
      </c>
    </row>
    <row r="1229" spans="1:8" ht="15" customHeight="1" x14ac:dyDescent="0.25">
      <c r="A1229" s="159">
        <v>16</v>
      </c>
      <c r="B1229" s="159">
        <v>23990</v>
      </c>
      <c r="C1229" s="159" t="s">
        <v>486</v>
      </c>
      <c r="D1229" s="159" t="s">
        <v>42</v>
      </c>
      <c r="E1229" s="159">
        <v>1</v>
      </c>
      <c r="F1229" s="159">
        <v>0.06</v>
      </c>
      <c r="G1229" s="158">
        <f t="shared" ref="G1229:G1245" si="49">(E1229*F1229)</f>
        <v>0.06</v>
      </c>
      <c r="H1229" s="159" t="s">
        <v>1102</v>
      </c>
    </row>
    <row r="1230" spans="1:8" ht="15" customHeight="1" x14ac:dyDescent="0.25">
      <c r="A1230" s="159">
        <v>17</v>
      </c>
      <c r="B1230" s="159">
        <v>24207</v>
      </c>
      <c r="C1230" s="159" t="s">
        <v>486</v>
      </c>
      <c r="D1230" s="159" t="s">
        <v>42</v>
      </c>
      <c r="E1230" s="159">
        <v>1</v>
      </c>
      <c r="F1230" s="159">
        <v>0.06</v>
      </c>
      <c r="G1230" s="158">
        <f t="shared" si="49"/>
        <v>0.06</v>
      </c>
      <c r="H1230" s="159" t="s">
        <v>1102</v>
      </c>
    </row>
    <row r="1231" spans="1:8" ht="15" customHeight="1" x14ac:dyDescent="0.25">
      <c r="A1231" s="159">
        <v>18</v>
      </c>
      <c r="B1231" s="159">
        <v>24460</v>
      </c>
      <c r="C1231" s="159" t="s">
        <v>486</v>
      </c>
      <c r="D1231" s="159" t="s">
        <v>42</v>
      </c>
      <c r="E1231" s="159">
        <v>1</v>
      </c>
      <c r="F1231" s="159">
        <v>0.06</v>
      </c>
      <c r="G1231" s="158">
        <f t="shared" si="49"/>
        <v>0.06</v>
      </c>
      <c r="H1231" s="159" t="s">
        <v>1102</v>
      </c>
    </row>
    <row r="1232" spans="1:8" ht="15" customHeight="1" x14ac:dyDescent="0.25">
      <c r="A1232" s="159">
        <v>19</v>
      </c>
      <c r="B1232" s="159">
        <v>24495</v>
      </c>
      <c r="C1232" s="159" t="s">
        <v>486</v>
      </c>
      <c r="D1232" s="159" t="s">
        <v>42</v>
      </c>
      <c r="E1232" s="159">
        <v>1</v>
      </c>
      <c r="F1232" s="159">
        <v>0.06</v>
      </c>
      <c r="G1232" s="158">
        <f t="shared" si="49"/>
        <v>0.06</v>
      </c>
      <c r="H1232" s="159" t="s">
        <v>1102</v>
      </c>
    </row>
    <row r="1233" spans="1:8" ht="15" customHeight="1" x14ac:dyDescent="0.25">
      <c r="A1233" s="159">
        <v>20</v>
      </c>
      <c r="B1233" s="159">
        <v>24536</v>
      </c>
      <c r="C1233" s="159" t="s">
        <v>486</v>
      </c>
      <c r="D1233" s="159" t="s">
        <v>42</v>
      </c>
      <c r="E1233" s="159">
        <v>1</v>
      </c>
      <c r="F1233" s="159">
        <v>0.06</v>
      </c>
      <c r="G1233" s="158">
        <f t="shared" si="49"/>
        <v>0.06</v>
      </c>
      <c r="H1233" s="159" t="s">
        <v>1102</v>
      </c>
    </row>
    <row r="1234" spans="1:8" ht="15" customHeight="1" x14ac:dyDescent="0.25">
      <c r="A1234" s="159">
        <v>21</v>
      </c>
      <c r="B1234" s="159">
        <v>21818</v>
      </c>
      <c r="C1234" s="159" t="s">
        <v>486</v>
      </c>
      <c r="D1234" s="159" t="s">
        <v>42</v>
      </c>
      <c r="E1234" s="159">
        <v>1</v>
      </c>
      <c r="F1234" s="159">
        <v>0.06</v>
      </c>
      <c r="G1234" s="158">
        <f t="shared" si="49"/>
        <v>0.06</v>
      </c>
      <c r="H1234" s="159" t="s">
        <v>1102</v>
      </c>
    </row>
    <row r="1235" spans="1:8" ht="15" customHeight="1" x14ac:dyDescent="0.25">
      <c r="A1235" s="159">
        <v>22</v>
      </c>
      <c r="B1235" s="159">
        <v>21998</v>
      </c>
      <c r="C1235" s="159" t="s">
        <v>486</v>
      </c>
      <c r="D1235" s="159" t="s">
        <v>42</v>
      </c>
      <c r="E1235" s="159">
        <v>1</v>
      </c>
      <c r="F1235" s="159">
        <v>0.06</v>
      </c>
      <c r="G1235" s="158">
        <f t="shared" si="49"/>
        <v>0.06</v>
      </c>
      <c r="H1235" s="159" t="s">
        <v>1102</v>
      </c>
    </row>
    <row r="1236" spans="1:8" ht="15" customHeight="1" x14ac:dyDescent="0.25">
      <c r="A1236" s="159">
        <v>23</v>
      </c>
      <c r="B1236" s="159">
        <v>22962</v>
      </c>
      <c r="C1236" s="159" t="s">
        <v>486</v>
      </c>
      <c r="D1236" s="159" t="s">
        <v>42</v>
      </c>
      <c r="E1236" s="159">
        <v>1</v>
      </c>
      <c r="F1236" s="159">
        <v>0.06</v>
      </c>
      <c r="G1236" s="158">
        <f t="shared" si="49"/>
        <v>0.06</v>
      </c>
      <c r="H1236" s="159" t="s">
        <v>1102</v>
      </c>
    </row>
    <row r="1237" spans="1:8" ht="15" customHeight="1" x14ac:dyDescent="0.25">
      <c r="A1237" s="159">
        <v>24</v>
      </c>
      <c r="B1237" s="159">
        <v>22991</v>
      </c>
      <c r="C1237" s="159" t="s">
        <v>486</v>
      </c>
      <c r="D1237" s="159" t="s">
        <v>42</v>
      </c>
      <c r="E1237" s="159">
        <v>1</v>
      </c>
      <c r="F1237" s="159">
        <v>0.06</v>
      </c>
      <c r="G1237" s="158">
        <f t="shared" si="49"/>
        <v>0.06</v>
      </c>
      <c r="H1237" s="159" t="s">
        <v>1102</v>
      </c>
    </row>
    <row r="1238" spans="1:8" ht="15" customHeight="1" x14ac:dyDescent="0.25">
      <c r="A1238" s="159">
        <v>25</v>
      </c>
      <c r="B1238" s="159">
        <v>23013</v>
      </c>
      <c r="C1238" s="159" t="s">
        <v>486</v>
      </c>
      <c r="D1238" s="159" t="s">
        <v>42</v>
      </c>
      <c r="E1238" s="159">
        <v>1</v>
      </c>
      <c r="F1238" s="159">
        <v>0.06</v>
      </c>
      <c r="G1238" s="158">
        <f t="shared" si="49"/>
        <v>0.06</v>
      </c>
      <c r="H1238" s="159" t="s">
        <v>1102</v>
      </c>
    </row>
    <row r="1239" spans="1:8" ht="15" customHeight="1" x14ac:dyDescent="0.25">
      <c r="A1239" s="159">
        <v>26</v>
      </c>
      <c r="B1239" s="159">
        <v>23059</v>
      </c>
      <c r="C1239" s="159" t="s">
        <v>486</v>
      </c>
      <c r="D1239" s="159" t="s">
        <v>42</v>
      </c>
      <c r="E1239" s="159">
        <v>1</v>
      </c>
      <c r="F1239" s="159">
        <v>0.06</v>
      </c>
      <c r="G1239" s="158">
        <f t="shared" si="49"/>
        <v>0.06</v>
      </c>
      <c r="H1239" s="159" t="s">
        <v>1102</v>
      </c>
    </row>
    <row r="1240" spans="1:8" x14ac:dyDescent="0.25">
      <c r="A1240" s="47">
        <v>27</v>
      </c>
      <c r="B1240" s="47">
        <v>10299</v>
      </c>
      <c r="C1240" s="47" t="s">
        <v>1113</v>
      </c>
      <c r="D1240" s="47" t="s">
        <v>42</v>
      </c>
      <c r="E1240" s="47">
        <v>19</v>
      </c>
      <c r="F1240" s="47">
        <v>0.01</v>
      </c>
      <c r="G1240" s="50">
        <f t="shared" si="49"/>
        <v>0.19</v>
      </c>
      <c r="H1240" s="47" t="s">
        <v>490</v>
      </c>
    </row>
    <row r="1241" spans="1:8" x14ac:dyDescent="0.25">
      <c r="A1241" s="47">
        <v>28</v>
      </c>
      <c r="B1241" s="47">
        <v>10399</v>
      </c>
      <c r="C1241" s="47" t="s">
        <v>1114</v>
      </c>
      <c r="D1241" s="47" t="s">
        <v>42</v>
      </c>
      <c r="E1241" s="47">
        <v>19</v>
      </c>
      <c r="F1241" s="47">
        <v>0.01</v>
      </c>
      <c r="G1241" s="50">
        <f t="shared" si="49"/>
        <v>0.19</v>
      </c>
      <c r="H1241" s="47" t="s">
        <v>490</v>
      </c>
    </row>
    <row r="1242" spans="1:8" x14ac:dyDescent="0.25">
      <c r="A1242" s="159">
        <v>29</v>
      </c>
      <c r="B1242" s="159">
        <v>10415</v>
      </c>
      <c r="C1242" s="159" t="s">
        <v>1115</v>
      </c>
      <c r="D1242" s="159" t="s">
        <v>42</v>
      </c>
      <c r="E1242" s="159">
        <v>3</v>
      </c>
      <c r="F1242" s="159">
        <v>79</v>
      </c>
      <c r="G1242" s="158">
        <f t="shared" si="49"/>
        <v>237</v>
      </c>
      <c r="H1242" s="159" t="s">
        <v>1106</v>
      </c>
    </row>
    <row r="1243" spans="1:8" x14ac:dyDescent="0.25">
      <c r="A1243" s="47">
        <v>30</v>
      </c>
      <c r="B1243" s="47">
        <v>10419</v>
      </c>
      <c r="C1243" s="47" t="s">
        <v>1116</v>
      </c>
      <c r="D1243" s="47" t="s">
        <v>42</v>
      </c>
      <c r="E1243" s="47">
        <v>1</v>
      </c>
      <c r="F1243" s="47">
        <v>71.569999999999993</v>
      </c>
      <c r="G1243" s="50">
        <f t="shared" si="49"/>
        <v>71.569999999999993</v>
      </c>
      <c r="H1243" s="47" t="s">
        <v>454</v>
      </c>
    </row>
    <row r="1244" spans="1:8" x14ac:dyDescent="0.25">
      <c r="A1244" s="47">
        <v>31</v>
      </c>
      <c r="B1244" s="47">
        <v>13721</v>
      </c>
      <c r="C1244" s="47" t="s">
        <v>1117</v>
      </c>
      <c r="D1244" s="47" t="s">
        <v>42</v>
      </c>
      <c r="E1244" s="47">
        <v>1</v>
      </c>
      <c r="F1244" s="47">
        <v>1426</v>
      </c>
      <c r="G1244" s="50">
        <f t="shared" si="49"/>
        <v>1426</v>
      </c>
      <c r="H1244" s="47" t="s">
        <v>454</v>
      </c>
    </row>
    <row r="1245" spans="1:8" x14ac:dyDescent="0.25">
      <c r="A1245" s="47">
        <v>32</v>
      </c>
      <c r="B1245" s="47">
        <v>9268</v>
      </c>
      <c r="C1245" s="47" t="s">
        <v>1118</v>
      </c>
      <c r="D1245" s="47" t="s">
        <v>42</v>
      </c>
      <c r="E1245" s="47">
        <v>22</v>
      </c>
      <c r="F1245" s="47">
        <v>76.8</v>
      </c>
      <c r="G1245" s="50">
        <f t="shared" si="49"/>
        <v>1689.6</v>
      </c>
      <c r="H1245" s="47" t="s">
        <v>490</v>
      </c>
    </row>
    <row r="1246" spans="1:8" x14ac:dyDescent="0.25">
      <c r="A1246" s="30"/>
      <c r="B1246" s="30" t="s">
        <v>43</v>
      </c>
      <c r="C1246" s="30"/>
      <c r="D1246" s="30"/>
      <c r="E1246" s="30"/>
      <c r="F1246" s="30"/>
      <c r="G1246" s="131">
        <f>SUM(G1214:G1245)</f>
        <v>5609.53</v>
      </c>
      <c r="H1246" s="30"/>
    </row>
    <row r="1247" spans="1:8" ht="24.95" customHeight="1" x14ac:dyDescent="0.25">
      <c r="A1247" s="20"/>
      <c r="B1247" s="203" t="s">
        <v>1139</v>
      </c>
      <c r="C1247" s="204"/>
      <c r="D1247" s="20"/>
      <c r="E1247" s="20"/>
      <c r="F1247" s="20"/>
      <c r="G1247" s="31"/>
      <c r="H1247" s="20"/>
    </row>
    <row r="1248" spans="1:8" x14ac:dyDescent="0.25">
      <c r="A1248" s="6">
        <v>1</v>
      </c>
      <c r="B1248" s="92">
        <v>8001</v>
      </c>
      <c r="C1248" s="93" t="s">
        <v>1140</v>
      </c>
      <c r="D1248" s="21" t="s">
        <v>57</v>
      </c>
      <c r="E1248" s="6">
        <v>1</v>
      </c>
      <c r="F1248" s="6">
        <v>102.32</v>
      </c>
      <c r="G1248" s="6">
        <f>(E1248*F1248)</f>
        <v>102.32</v>
      </c>
      <c r="H1248" s="47" t="s">
        <v>490</v>
      </c>
    </row>
    <row r="1249" spans="1:10" x14ac:dyDescent="0.25">
      <c r="A1249" s="6">
        <v>2</v>
      </c>
      <c r="B1249" s="6">
        <v>8706</v>
      </c>
      <c r="C1249" s="93" t="s">
        <v>145</v>
      </c>
      <c r="D1249" s="21" t="s">
        <v>57</v>
      </c>
      <c r="E1249" s="6">
        <v>1</v>
      </c>
      <c r="F1249" s="6">
        <v>50</v>
      </c>
      <c r="G1249" s="6">
        <f>(E1249*F1249)</f>
        <v>50</v>
      </c>
      <c r="H1249" s="47" t="s">
        <v>490</v>
      </c>
    </row>
    <row r="1250" spans="1:10" x14ac:dyDescent="0.25">
      <c r="A1250" s="6">
        <v>3</v>
      </c>
      <c r="B1250" s="6">
        <v>9144</v>
      </c>
      <c r="C1250" s="93" t="s">
        <v>1141</v>
      </c>
      <c r="D1250" s="21" t="s">
        <v>57</v>
      </c>
      <c r="E1250" s="6">
        <v>1</v>
      </c>
      <c r="F1250" s="6">
        <v>33.32</v>
      </c>
      <c r="G1250" s="6">
        <f>(E1250*F1250)</f>
        <v>33.32</v>
      </c>
      <c r="H1250" s="47" t="s">
        <v>490</v>
      </c>
    </row>
    <row r="1251" spans="1:10" x14ac:dyDescent="0.25">
      <c r="A1251" s="30"/>
      <c r="B1251" s="30" t="s">
        <v>43</v>
      </c>
      <c r="C1251" s="30"/>
      <c r="D1251" s="30"/>
      <c r="E1251" s="30"/>
      <c r="F1251" s="30"/>
      <c r="G1251" s="130">
        <f>SUM(G1248:G1250)</f>
        <v>185.64</v>
      </c>
      <c r="H1251" s="30"/>
    </row>
    <row r="1252" spans="1:10" ht="15.75" x14ac:dyDescent="0.25">
      <c r="A1252" s="170"/>
      <c r="B1252" s="175" t="s">
        <v>1363</v>
      </c>
      <c r="C1252" s="166"/>
      <c r="D1252" s="175"/>
      <c r="E1252" s="175"/>
      <c r="F1252" s="175"/>
      <c r="G1252" s="176">
        <f>SUM(G24+G47+G69+G122+G145+G155+G164+G189+G199+G248+G272+G306+G331+G353+G383+G409+G433+G465+G528+G555+G589+G626+G654+G671+G695+G704+G754+G758+G801+G848+G853+G865+G891+G914+G934+G994+G1047+G1066+G1072+G1076+G1082+G1114+G1125+G1149+G1183+G1197+G1205+G1212+G1246+G1251)</f>
        <v>699071.7799999998</v>
      </c>
      <c r="H1252" s="169"/>
    </row>
    <row r="1254" spans="1:10" x14ac:dyDescent="0.25">
      <c r="B1254" s="187" t="s">
        <v>1364</v>
      </c>
      <c r="C1254" s="188"/>
      <c r="D1254" s="188"/>
      <c r="E1254" s="188"/>
      <c r="F1254" s="188"/>
      <c r="G1254" s="188"/>
      <c r="H1254" s="188"/>
      <c r="I1254" s="56"/>
      <c r="J1254" s="56"/>
    </row>
    <row r="1255" spans="1:10" x14ac:dyDescent="0.25">
      <c r="B1255" s="179" t="s">
        <v>1365</v>
      </c>
      <c r="C1255" s="180"/>
      <c r="D1255" s="180"/>
      <c r="E1255" s="180"/>
      <c r="F1255" s="180"/>
      <c r="G1255" s="180"/>
      <c r="H1255" s="180"/>
      <c r="I1255" s="180"/>
      <c r="J1255" s="180"/>
    </row>
    <row r="1256" spans="1:10" x14ac:dyDescent="0.25">
      <c r="B1256" s="56"/>
      <c r="C1256" s="56"/>
      <c r="D1256" s="56"/>
      <c r="E1256" s="56"/>
      <c r="F1256" s="56"/>
      <c r="G1256" s="56"/>
      <c r="H1256" s="56"/>
      <c r="I1256" s="56"/>
      <c r="J1256" s="56"/>
    </row>
    <row r="1257" spans="1:10" x14ac:dyDescent="0.25">
      <c r="B1257" s="64" t="s">
        <v>1366</v>
      </c>
      <c r="C1257" s="56"/>
      <c r="D1257" s="64" t="s">
        <v>1368</v>
      </c>
      <c r="E1257" s="56"/>
      <c r="F1257" s="56"/>
      <c r="G1257" s="56"/>
      <c r="H1257" s="56"/>
      <c r="I1257" s="56"/>
      <c r="J1257" s="56"/>
    </row>
    <row r="1258" spans="1:10" x14ac:dyDescent="0.25">
      <c r="B1258" s="64" t="s">
        <v>1367</v>
      </c>
      <c r="C1258" s="56"/>
      <c r="D1258" s="64" t="s">
        <v>1369</v>
      </c>
      <c r="E1258" s="56"/>
      <c r="F1258" s="56"/>
      <c r="G1258" s="56"/>
      <c r="H1258" s="56"/>
      <c r="I1258" s="56"/>
      <c r="J1258" s="56"/>
    </row>
    <row r="1259" spans="1:10" x14ac:dyDescent="0.25">
      <c r="B1259" s="64" t="s">
        <v>1367</v>
      </c>
      <c r="C1259" s="56"/>
      <c r="D1259" s="64" t="s">
        <v>1370</v>
      </c>
      <c r="E1259" s="56"/>
      <c r="F1259" s="56"/>
      <c r="G1259" s="56"/>
      <c r="H1259" s="56"/>
      <c r="I1259" s="56"/>
      <c r="J1259" s="56"/>
    </row>
  </sheetData>
  <mergeCells count="61">
    <mergeCell ref="B1254:H1254"/>
    <mergeCell ref="B1255:J1255"/>
    <mergeCell ref="D9:D10"/>
    <mergeCell ref="G9:G10"/>
    <mergeCell ref="H9:H10"/>
    <mergeCell ref="E9:E10"/>
    <mergeCell ref="F9:F10"/>
    <mergeCell ref="B935:C935"/>
    <mergeCell ref="B915:C915"/>
    <mergeCell ref="B892:C892"/>
    <mergeCell ref="B866:C866"/>
    <mergeCell ref="B1247:C1247"/>
    <mergeCell ref="B1213:C1213"/>
    <mergeCell ref="B1206:C1206"/>
    <mergeCell ref="B1198:C1198"/>
    <mergeCell ref="B1184:C1184"/>
    <mergeCell ref="B1150:C1150"/>
    <mergeCell ref="B1126:C1126"/>
    <mergeCell ref="B1115:C1115"/>
    <mergeCell ref="B1083:C1083"/>
    <mergeCell ref="B1077:C1077"/>
    <mergeCell ref="B1073:C1073"/>
    <mergeCell ref="B1067:C1067"/>
    <mergeCell ref="B1048:C1048"/>
    <mergeCell ref="B995:C995"/>
    <mergeCell ref="B434:C434"/>
    <mergeCell ref="B410:C410"/>
    <mergeCell ref="B384:C384"/>
    <mergeCell ref="B354:C354"/>
    <mergeCell ref="B854:C854"/>
    <mergeCell ref="B849:C849"/>
    <mergeCell ref="B802:C802"/>
    <mergeCell ref="B759:C759"/>
    <mergeCell ref="B755:C755"/>
    <mergeCell ref="B705:C705"/>
    <mergeCell ref="B696:C696"/>
    <mergeCell ref="B672:C672"/>
    <mergeCell ref="B655:C655"/>
    <mergeCell ref="B627:C627"/>
    <mergeCell ref="B590:C590"/>
    <mergeCell ref="B556:C556"/>
    <mergeCell ref="B529:C529"/>
    <mergeCell ref="B466:C466"/>
    <mergeCell ref="A1:C1"/>
    <mergeCell ref="B332:C332"/>
    <mergeCell ref="B307:C307"/>
    <mergeCell ref="B273:C273"/>
    <mergeCell ref="B249:C249"/>
    <mergeCell ref="B200:C200"/>
    <mergeCell ref="B190:C190"/>
    <mergeCell ref="B165:C165"/>
    <mergeCell ref="B156:C156"/>
    <mergeCell ref="B146:C146"/>
    <mergeCell ref="A9:A10"/>
    <mergeCell ref="B9:B10"/>
    <mergeCell ref="C9:C10"/>
    <mergeCell ref="B123:C123"/>
    <mergeCell ref="B70:C70"/>
    <mergeCell ref="B48:C48"/>
    <mergeCell ref="B25:C25"/>
    <mergeCell ref="B11:C1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42A2-F340-4CB2-996E-60B8988CDEF6}">
  <dimension ref="A1:J26"/>
  <sheetViews>
    <sheetView workbookViewId="0">
      <selection activeCell="M14" sqref="M14"/>
    </sheetView>
  </sheetViews>
  <sheetFormatPr defaultRowHeight="15" x14ac:dyDescent="0.25"/>
  <cols>
    <col min="1" max="1" width="7.5703125" customWidth="1"/>
    <col min="2" max="2" width="9.85546875" customWidth="1"/>
    <col min="3" max="3" width="38.140625" customWidth="1"/>
    <col min="4" max="4" width="9.5703125" customWidth="1"/>
    <col min="5" max="5" width="9.7109375" customWidth="1"/>
    <col min="6" max="6" width="11.7109375" customWidth="1"/>
    <col min="7" max="7" width="14.42578125" customWidth="1"/>
    <col min="8" max="8" width="12.28515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3"/>
      <c r="H1" s="1" t="s">
        <v>1355</v>
      </c>
    </row>
    <row r="2" spans="1:8" x14ac:dyDescent="0.25">
      <c r="A2" s="1"/>
      <c r="B2" s="1" t="s">
        <v>1</v>
      </c>
      <c r="C2" s="1"/>
      <c r="D2" s="1"/>
      <c r="E2" s="1"/>
      <c r="F2" s="1"/>
      <c r="G2" s="3"/>
      <c r="H2" s="1"/>
    </row>
    <row r="3" spans="1:8" x14ac:dyDescent="0.25">
      <c r="A3" s="1"/>
      <c r="B3" s="1" t="s">
        <v>2</v>
      </c>
      <c r="C3" s="1"/>
      <c r="D3" s="1"/>
      <c r="E3" s="1"/>
      <c r="F3" s="1"/>
      <c r="G3" s="3"/>
      <c r="H3" s="1"/>
    </row>
    <row r="4" spans="1:8" x14ac:dyDescent="0.25">
      <c r="A4" s="1"/>
      <c r="B4" s="1"/>
      <c r="C4" s="1"/>
      <c r="D4" s="1"/>
      <c r="E4" s="1"/>
      <c r="F4" s="1"/>
      <c r="G4" s="3"/>
      <c r="H4" s="1"/>
    </row>
    <row r="5" spans="1:8" ht="17.25" customHeight="1" x14ac:dyDescent="0.25">
      <c r="A5" s="1"/>
      <c r="B5" s="1" t="s">
        <v>27</v>
      </c>
      <c r="C5" s="1"/>
      <c r="D5" s="1"/>
      <c r="E5" s="1"/>
      <c r="F5" s="1"/>
      <c r="G5" s="3"/>
      <c r="H5" s="1"/>
    </row>
    <row r="6" spans="1:8" ht="27" customHeight="1" x14ac:dyDescent="0.25">
      <c r="A6" s="177" t="s">
        <v>3</v>
      </c>
      <c r="B6" s="178" t="s">
        <v>28</v>
      </c>
      <c r="C6" s="90" t="s">
        <v>22</v>
      </c>
      <c r="D6" s="90" t="s">
        <v>23</v>
      </c>
      <c r="E6" s="90" t="s">
        <v>24</v>
      </c>
      <c r="F6" s="90" t="s">
        <v>25</v>
      </c>
      <c r="G6" s="91" t="s">
        <v>11</v>
      </c>
      <c r="H6" s="178" t="s">
        <v>26</v>
      </c>
    </row>
    <row r="7" spans="1:8" x14ac:dyDescent="0.25">
      <c r="A7" s="90"/>
      <c r="B7" s="90"/>
      <c r="C7" s="90"/>
      <c r="D7" s="90"/>
      <c r="E7" s="90"/>
      <c r="F7" s="90"/>
      <c r="G7" s="91"/>
      <c r="H7" s="90"/>
    </row>
    <row r="8" spans="1:8" ht="20.25" customHeight="1" x14ac:dyDescent="0.25">
      <c r="A8" s="122"/>
      <c r="B8" s="203" t="s">
        <v>649</v>
      </c>
      <c r="C8" s="204"/>
      <c r="D8" s="122"/>
      <c r="E8" s="122"/>
      <c r="F8" s="122"/>
      <c r="G8" s="122"/>
      <c r="H8" s="122"/>
    </row>
    <row r="9" spans="1:8" ht="35.1" customHeight="1" x14ac:dyDescent="0.25">
      <c r="A9" s="118">
        <v>1</v>
      </c>
      <c r="B9" s="118">
        <v>12966</v>
      </c>
      <c r="C9" s="118" t="s">
        <v>668</v>
      </c>
      <c r="D9" s="118" t="s">
        <v>712</v>
      </c>
      <c r="E9" s="118">
        <v>1</v>
      </c>
      <c r="F9" s="107">
        <v>868</v>
      </c>
      <c r="G9" s="107">
        <f>(E9*F9)</f>
        <v>868</v>
      </c>
      <c r="H9" s="118" t="s">
        <v>490</v>
      </c>
    </row>
    <row r="10" spans="1:8" ht="35.1" customHeight="1" x14ac:dyDescent="0.25">
      <c r="A10" s="118">
        <v>2</v>
      </c>
      <c r="B10" s="118">
        <v>12965</v>
      </c>
      <c r="C10" s="118" t="s">
        <v>669</v>
      </c>
      <c r="D10" s="118" t="s">
        <v>712</v>
      </c>
      <c r="E10" s="118">
        <v>4</v>
      </c>
      <c r="F10" s="107">
        <v>4960</v>
      </c>
      <c r="G10" s="107">
        <f>(E10*F10)</f>
        <v>19840</v>
      </c>
      <c r="H10" s="118" t="s">
        <v>490</v>
      </c>
    </row>
    <row r="11" spans="1:8" x14ac:dyDescent="0.25">
      <c r="A11" s="112"/>
      <c r="B11" s="160" t="s">
        <v>43</v>
      </c>
      <c r="C11" s="160"/>
      <c r="D11" s="160"/>
      <c r="E11" s="160"/>
      <c r="F11" s="140"/>
      <c r="G11" s="130">
        <f>SUM(G9:G10)</f>
        <v>20708</v>
      </c>
      <c r="H11" s="112"/>
    </row>
    <row r="12" spans="1:8" ht="18" customHeight="1" x14ac:dyDescent="0.25">
      <c r="A12" s="20"/>
      <c r="B12" s="205" t="s">
        <v>1169</v>
      </c>
      <c r="C12" s="206"/>
      <c r="D12" s="20"/>
      <c r="E12" s="20"/>
      <c r="F12" s="31"/>
      <c r="G12" s="31"/>
      <c r="H12" s="20"/>
    </row>
    <row r="13" spans="1:8" ht="35.1" customHeight="1" x14ac:dyDescent="0.25">
      <c r="A13" s="6">
        <v>1</v>
      </c>
      <c r="B13" s="6">
        <v>12966</v>
      </c>
      <c r="C13" s="23" t="s">
        <v>1167</v>
      </c>
      <c r="D13" s="21" t="s">
        <v>330</v>
      </c>
      <c r="E13" s="6">
        <v>1</v>
      </c>
      <c r="F13" s="83">
        <v>868</v>
      </c>
      <c r="G13" s="83">
        <f>(E13*F13)</f>
        <v>868</v>
      </c>
      <c r="H13" s="102" t="s">
        <v>490</v>
      </c>
    </row>
    <row r="14" spans="1:8" ht="35.1" customHeight="1" x14ac:dyDescent="0.25">
      <c r="A14" s="6">
        <v>2</v>
      </c>
      <c r="B14" s="6">
        <v>12965</v>
      </c>
      <c r="C14" s="23" t="s">
        <v>1168</v>
      </c>
      <c r="D14" s="21" t="s">
        <v>330</v>
      </c>
      <c r="E14" s="6">
        <v>3</v>
      </c>
      <c r="F14" s="83">
        <v>4960</v>
      </c>
      <c r="G14" s="83">
        <f>(E14*F14)</f>
        <v>14880</v>
      </c>
      <c r="H14" s="102" t="s">
        <v>490</v>
      </c>
    </row>
    <row r="15" spans="1:8" x14ac:dyDescent="0.25">
      <c r="A15" s="30"/>
      <c r="B15" s="161" t="s">
        <v>43</v>
      </c>
      <c r="C15" s="161"/>
      <c r="D15" s="161"/>
      <c r="E15" s="161"/>
      <c r="F15" s="161"/>
      <c r="G15" s="130">
        <f>SUM(G13:G14)</f>
        <v>15748</v>
      </c>
      <c r="H15" s="30"/>
    </row>
    <row r="16" spans="1:8" ht="21.75" customHeight="1" x14ac:dyDescent="0.25">
      <c r="A16" s="122"/>
      <c r="B16" s="203" t="s">
        <v>1181</v>
      </c>
      <c r="C16" s="204"/>
      <c r="D16" s="122"/>
      <c r="E16" s="122"/>
      <c r="F16" s="122"/>
      <c r="G16" s="124"/>
      <c r="H16" s="122"/>
    </row>
    <row r="17" spans="1:10" x14ac:dyDescent="0.25">
      <c r="A17" s="119">
        <v>1</v>
      </c>
      <c r="B17" s="120">
        <v>12966</v>
      </c>
      <c r="C17" s="121" t="s">
        <v>1182</v>
      </c>
      <c r="D17" s="122" t="s">
        <v>42</v>
      </c>
      <c r="E17" s="122">
        <v>1</v>
      </c>
      <c r="F17" s="123">
        <v>868</v>
      </c>
      <c r="G17" s="125">
        <f>(E17*F17)</f>
        <v>868</v>
      </c>
      <c r="H17" s="122" t="s">
        <v>490</v>
      </c>
    </row>
    <row r="18" spans="1:10" x14ac:dyDescent="0.25">
      <c r="A18" s="119">
        <v>2</v>
      </c>
      <c r="B18" s="120">
        <v>12965</v>
      </c>
      <c r="C18" s="121" t="s">
        <v>1183</v>
      </c>
      <c r="D18" s="122" t="s">
        <v>42</v>
      </c>
      <c r="E18" s="122">
        <v>2</v>
      </c>
      <c r="F18" s="123">
        <v>4960</v>
      </c>
      <c r="G18" s="125">
        <f>(E18*F18)</f>
        <v>9920</v>
      </c>
      <c r="H18" s="122" t="s">
        <v>490</v>
      </c>
    </row>
    <row r="19" spans="1:10" x14ac:dyDescent="0.25">
      <c r="A19" s="112"/>
      <c r="B19" s="160" t="s">
        <v>43</v>
      </c>
      <c r="C19" s="160"/>
      <c r="D19" s="160"/>
      <c r="E19" s="160"/>
      <c r="F19" s="160"/>
      <c r="G19" s="130">
        <f>SUM(G17:G18)</f>
        <v>10788</v>
      </c>
      <c r="H19" s="112"/>
    </row>
    <row r="20" spans="1:10" ht="15.75" x14ac:dyDescent="0.25">
      <c r="A20" s="170"/>
      <c r="B20" s="175" t="s">
        <v>1363</v>
      </c>
      <c r="C20" s="166"/>
      <c r="D20" s="175"/>
      <c r="E20" s="175"/>
      <c r="F20" s="175"/>
      <c r="G20" s="176">
        <f>SUM(G11+G15+G19)</f>
        <v>47244</v>
      </c>
      <c r="H20" s="169"/>
    </row>
    <row r="21" spans="1:10" x14ac:dyDescent="0.25">
      <c r="B21" s="187" t="s">
        <v>1364</v>
      </c>
      <c r="C21" s="188"/>
      <c r="D21" s="188"/>
      <c r="E21" s="188"/>
      <c r="F21" s="188"/>
      <c r="G21" s="188"/>
      <c r="H21" s="188"/>
      <c r="I21" s="56"/>
      <c r="J21" s="56"/>
    </row>
    <row r="22" spans="1:10" x14ac:dyDescent="0.25">
      <c r="B22" s="179" t="s">
        <v>1365</v>
      </c>
      <c r="C22" s="180"/>
      <c r="D22" s="180"/>
      <c r="E22" s="180"/>
      <c r="F22" s="180"/>
      <c r="G22" s="180"/>
      <c r="H22" s="180"/>
      <c r="I22" s="180"/>
      <c r="J22" s="180"/>
    </row>
    <row r="23" spans="1:10" x14ac:dyDescent="0.25">
      <c r="B23" s="56"/>
      <c r="C23" s="56"/>
      <c r="D23" s="56"/>
      <c r="E23" s="56"/>
      <c r="F23" s="56"/>
      <c r="G23" s="56"/>
      <c r="H23" s="56"/>
      <c r="I23" s="56"/>
      <c r="J23" s="56"/>
    </row>
    <row r="24" spans="1:10" x14ac:dyDescent="0.25">
      <c r="B24" s="64" t="s">
        <v>1366</v>
      </c>
      <c r="C24" s="56"/>
      <c r="D24" s="64" t="s">
        <v>1368</v>
      </c>
      <c r="E24" s="56"/>
      <c r="F24" s="56"/>
      <c r="G24" s="56"/>
      <c r="H24" s="56"/>
      <c r="I24" s="56"/>
      <c r="J24" s="56"/>
    </row>
    <row r="25" spans="1:10" x14ac:dyDescent="0.25">
      <c r="B25" s="64" t="s">
        <v>1367</v>
      </c>
      <c r="C25" s="56"/>
      <c r="D25" s="64" t="s">
        <v>1369</v>
      </c>
      <c r="E25" s="56"/>
      <c r="F25" s="56"/>
      <c r="G25" s="56"/>
      <c r="H25" s="56"/>
      <c r="I25" s="56"/>
      <c r="J25" s="56"/>
    </row>
    <row r="26" spans="1:10" x14ac:dyDescent="0.25">
      <c r="B26" s="64" t="s">
        <v>1367</v>
      </c>
      <c r="C26" s="56"/>
      <c r="D26" s="64" t="s">
        <v>1370</v>
      </c>
      <c r="E26" s="56"/>
      <c r="F26" s="56"/>
      <c r="G26" s="56"/>
      <c r="H26" s="56"/>
      <c r="I26" s="56"/>
      <c r="J26" s="56"/>
    </row>
  </sheetData>
  <mergeCells count="5">
    <mergeCell ref="B8:C8"/>
    <mergeCell ref="B12:C12"/>
    <mergeCell ref="B16:C16"/>
    <mergeCell ref="B21:H21"/>
    <mergeCell ref="B22:J22"/>
  </mergeCells>
  <pageMargins left="0.7" right="0.25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Mijloace fixe</vt:lpstr>
      <vt:lpstr>Mijloace fixe-BM</vt:lpstr>
      <vt:lpstr>Mijloace fixe-Fonduri</vt:lpstr>
      <vt:lpstr>Obiecte inventar</vt:lpstr>
      <vt:lpstr>OB INV FONDURI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2023-03-13T13:23:47Z</cp:lastPrinted>
  <dcterms:created xsi:type="dcterms:W3CDTF">2023-02-14T09:27:57Z</dcterms:created>
  <dcterms:modified xsi:type="dcterms:W3CDTF">2023-04-10T05:59:04Z</dcterms:modified>
</cp:coreProperties>
</file>